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7" rupBuild="16925"/>
  <workbookPr defaultThemeVersion="164011"/>
  <mc:AlternateContent xmlns:mc="http://schemas.openxmlformats.org/markup-compatibility/2006">
    <mc:Choice Requires="x15">
      <x15ac:absPath xmlns:x15ac="http://schemas.microsoft.com/office/spreadsheetml/2010/11/ac" url="C:\Users\spruyt\AppData\Local\Temp\ZibExtraction\20160912174001\xls\"/>
    </mc:Choice>
  </mc:AlternateContent>
  <bookViews>
    <workbookView xWindow="0" yWindow="0" windowWidth="18624" windowHeight="10968" activeTab="3"/>
  </bookViews>
  <sheets>
    <sheet name="About" sheetId="2" r:id="rId1"/>
    <sheet name="Metadata" sheetId="3" r:id="rId2"/>
    <sheet name="Information Model" sheetId="4" r:id="rId3"/>
    <sheet name="Data" sheetId="5" r:id="rId4"/>
    <sheet name="SondeTypeCodelijst" sheetId="6" r:id="rId5"/>
    <sheet name="Terms of Use" sheetId="7" r:id="rId6"/>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24" i="3" l="1"/>
  <c r="C23" i="3"/>
  <c r="C22" i="3"/>
  <c r="C21" i="3"/>
  <c r="C20" i="3"/>
  <c r="C19" i="3"/>
  <c r="C18" i="3"/>
  <c r="C17" i="3"/>
  <c r="C16" i="3"/>
  <c r="C15" i="3"/>
  <c r="C14" i="3"/>
  <c r="C13" i="3"/>
  <c r="C12" i="3"/>
  <c r="C11" i="3"/>
  <c r="C10" i="3"/>
  <c r="C9" i="3"/>
  <c r="C8" i="3"/>
  <c r="C7" i="3"/>
  <c r="C6" i="3"/>
  <c r="C5" i="3"/>
  <c r="C4" i="3"/>
  <c r="C3" i="3"/>
</calcChain>
</file>

<file path=xl/sharedStrings.xml><?xml version="1.0" encoding="utf-8"?>
<sst xmlns="http://schemas.openxmlformats.org/spreadsheetml/2006/main" count="160" uniqueCount="131">
  <si>
    <t>Subject</t>
  </si>
  <si>
    <t>Description</t>
  </si>
  <si>
    <t>Name</t>
  </si>
  <si>
    <t>nl.zorg.SondeSysteem</t>
  </si>
  <si>
    <t>Version</t>
  </si>
  <si>
    <t>Publication</t>
  </si>
  <si>
    <t>Created on</t>
  </si>
  <si>
    <t>Based on</t>
  </si>
  <si>
    <t>"Verpleegkundige bouwstenen" publicatie 2016</t>
  </si>
  <si>
    <t>Metadata</t>
  </si>
  <si>
    <t>DCM::CoderList</t>
  </si>
  <si>
    <t>DCM::ContactInformation.Address</t>
  </si>
  <si>
    <t>DCM::ContactInformation.Name</t>
  </si>
  <si>
    <t>DCM::ContactInformation.Telecom</t>
  </si>
  <si>
    <t>DCM::ContentAuthorList</t>
  </si>
  <si>
    <t>DCM::CreationDate</t>
  </si>
  <si>
    <t>DCM::DeprecatedDate</t>
  </si>
  <si>
    <t>DCM::DescriptionLanguage</t>
  </si>
  <si>
    <t>DCM::EndorsingAuthority.Address</t>
  </si>
  <si>
    <t>DCM::EndorsingAuthority.Name</t>
  </si>
  <si>
    <t>DCM::EndorsingAuthority.Telecom</t>
  </si>
  <si>
    <t>DCM::Id</t>
  </si>
  <si>
    <t>DCM::KeywordList</t>
  </si>
  <si>
    <t>DCM::LifecycleStatus</t>
  </si>
  <si>
    <t>DCM::ModelerList</t>
  </si>
  <si>
    <t>DCM::Name</t>
  </si>
  <si>
    <t>DCM::PublicationDate</t>
  </si>
  <si>
    <t>DCM::PublicationStatus</t>
  </si>
  <si>
    <t>DCM::ReviewerList</t>
  </si>
  <si>
    <t>DCM::RevisionDate</t>
  </si>
  <si>
    <t>DCM::Superseeds</t>
  </si>
  <si>
    <t>DCM::Version</t>
  </si>
  <si>
    <t>Concept</t>
  </si>
  <si>
    <t>3.0</t>
  </si>
  <si>
    <t>2016</t>
  </si>
  <si>
    <t>12-9-2016 17:51:27</t>
  </si>
  <si>
    <t>A feeding tube is a special catheter used to: _x000D_
&lt;ul&gt; _x000D_
 &lt;li&gt;administer liquid food to people who are incapable of oral intake of food or liquid,&lt;/li&gt; _x000D_
 &lt;li&gt;administer medication,&lt;/li&gt; _x000D_
 &lt;li&gt;drain (siphon) or pump out gastric juice.&lt;/li&gt; _x000D_
&lt;/ul&gt; _x000D_
 _x000D_
There are different ways to place a feeding tube. A feeding tube can be inserted through the nose, in the stomach or in the intestines (duodenum, jejunum).   _x000D_
Percutaneous endoscopic gastrostomy (PEG) is a technique in which a feeding tube is placed into the stomach through the abdominal wall. This thin tube (PEG tube) is used to feed a patient who is incapable of oral food intake for a prolonged period of time.</t>
  </si>
  <si>
    <t>Purpose</t>
  </si>
  <si>
    <t>The purpose of a feeding tube is usually to administer food and/or medication.  _x000D_
Information on present feeding tubes is recorded to inform other healthcare providers. This information is of importance in determining the care required for the patient and in safely administering medication. In a transfer situation, the information offers the option to realize continuity of care by organizing specific expertise and materials in advance, for example.</t>
  </si>
  <si>
    <t>Alias</t>
  </si>
  <si>
    <t>Type</t>
  </si>
  <si>
    <t>Card.</t>
  </si>
  <si>
    <t>Stereotype</t>
  </si>
  <si>
    <t>Id</t>
  </si>
  <si>
    <t>Definition</t>
  </si>
  <si>
    <t>DefinitionCode</t>
  </si>
  <si>
    <t>Reference</t>
  </si>
  <si>
    <t>Constraints</t>
  </si>
  <si>
    <t>SondeSysteem</t>
  </si>
  <si>
    <t>EN: FeedingTubeSystem</t>
  </si>
  <si>
    <t>0..1</t>
  </si>
  <si>
    <t>rootconcept</t>
  </si>
  <si>
    <t>NL-CM:10.3.1</t>
  </si>
  <si>
    <t>Root concept of the FeedingTubeSystem information model. This root concept contains all data elements of the FeedingTubeSystem information model.</t>
  </si>
  <si>
    <t>EN: FeedingTube::MedicalAid</t>
  </si>
  <si>
    <t>data,reference</t>
  </si>
  <si>
    <t>NL-CM:10.3.2</t>
  </si>
  <si>
    <t>FeedingTube describes the presence of a feeding tube. If this is the case, the date of placement and insertion location can be described in addition to the type of feeding tube. Furthermore, it offers the option to record identification information of the feeding tube if desired.</t>
  </si>
  <si>
    <t>EN: ProductType</t>
  </si>
  <si>
    <t>CD</t>
  </si>
  <si>
    <t>data</t>
  </si>
  <si>
    <t>NL-CM:10.1.3</t>
  </si>
  <si>
    <t>A description of the type of feeding tube based on the location where it was inserted and the position of the tip of the tube.</t>
  </si>
  <si>
    <t>EN: EnteralNutrition::MedicationAdministration</t>
  </si>
  <si>
    <t>0..*</t>
  </si>
  <si>
    <t>NL-CM:10.3.3</t>
  </si>
  <si>
    <t>SNOMED CT: 225748000 Artificial feed</t>
  </si>
  <si>
    <t>EN: MedicalAid:MedicalAid</t>
  </si>
  <si>
    <t>NL-CM:10.3.7</t>
  </si>
  <si>
    <t>EN: NursingProcedure</t>
  </si>
  <si>
    <t>NL-CM:10.3.4</t>
  </si>
  <si>
    <t>The required nursing procedures and/or points for attention involved in placement, use and removal of the feeding tube.</t>
  </si>
  <si>
    <t>EN: PlannedProcedure::PlannedCareActivity</t>
  </si>
  <si>
    <t>NL-CM:10.3.5</t>
  </si>
  <si>
    <t>A planned (nursing) procedure or 'clinical reminder' relating to administering the feeding tube. This can be used to record information such as the date on which the feeding tube must be replaced.</t>
  </si>
  <si>
    <t>EN: Explanation</t>
  </si>
  <si>
    <t>ST</t>
  </si>
  <si>
    <t>NL-CM:10.3.6</t>
  </si>
  <si>
    <t>An explanation of the feeding tube.</t>
  </si>
  <si>
    <t>LOINC: 48767-8 Annotation comment</t>
  </si>
  <si>
    <t>Sonde::MedischHulpmiddel</t>
  </si>
  <si>
    <t>SNOMED CT: 25062003 Feeding tube</t>
  </si>
  <si>
    <t>This is a reference to concept MedischHulpmiddel in information model MedischHulpmiddel.</t>
  </si>
  <si>
    <t>ProductType</t>
  </si>
  <si>
    <t>SondeTypeCodelijst</t>
  </si>
  <si>
    <t>SondeVoeding::MedicatieToediening</t>
  </si>
  <si>
    <t>The description of the fluid administered through the feeding tube and the dose administered, as given in the medication prescription. _x000D_
Though most cases involve food being administered through the feeding tube, medication is often administered through these tubes as well.</t>
  </si>
  <si>
    <t>This is a reference to concept MedicatieToediening in information model MedicatieToediening.</t>
  </si>
  <si>
    <t>Hulpmiddel::MedischHulpmiddel</t>
  </si>
  <si>
    <t>A description of aids required to use the feeding tube, such as an enteral feeding pump or a vacuum pump in the event of draining fluid.</t>
  </si>
  <si>
    <t>VerpleegkundigeActie</t>
  </si>
  <si>
    <t>This is a reference to concept VerpleegkundigeActie in information model VerpleegkundigeInterventie.</t>
  </si>
  <si>
    <t>GeplandeActie::GeplandeZorgActiviteit</t>
  </si>
  <si>
    <t>This is a reference to concept GeplandeZorgActiviteit in information model OverdrachtGeplandeZorgActiviteit.</t>
  </si>
  <si>
    <t>Toelichting</t>
  </si>
  <si>
    <t>Valueset OID: 2.16.840.1.113883.2.4.3.11.60.40.2.10.3.1</t>
  </si>
  <si>
    <t>Conceptname</t>
  </si>
  <si>
    <t>Conceptcode</t>
  </si>
  <si>
    <t>Codesystem name</t>
  </si>
  <si>
    <t>Codesystem OID</t>
  </si>
  <si>
    <t>Jejunostomy tube</t>
  </si>
  <si>
    <t>SNOMED CT</t>
  </si>
  <si>
    <t>2.16.840.1.113883.6.96</t>
  </si>
  <si>
    <t>Jejunostomie katheter</t>
  </si>
  <si>
    <t>Gastrostomy tube</t>
  </si>
  <si>
    <t>Gastrostomie katheter</t>
  </si>
  <si>
    <t>Percutaneous endoscopic gastrostomy catheter</t>
  </si>
  <si>
    <t>PEG sonde</t>
  </si>
  <si>
    <t>Percutaneous radiological gastrostomy catheter</t>
  </si>
  <si>
    <t>PRG sonde</t>
  </si>
  <si>
    <t>Percutaneous endoscopic gastrojejunostomy catheter</t>
  </si>
  <si>
    <t>PEG-J sonde</t>
  </si>
  <si>
    <t>Percutaneous endoscopic jejunostomy catheter</t>
  </si>
  <si>
    <t>PEJ sonde</t>
  </si>
  <si>
    <t>Nasogastric tube</t>
  </si>
  <si>
    <t>Neus-maagsonde</t>
  </si>
  <si>
    <t>Nasojejunal tube</t>
  </si>
  <si>
    <t>Neus-jejunumsonde</t>
  </si>
  <si>
    <t>Nasoduodenal tube</t>
  </si>
  <si>
    <t>Neus-duodenumsonde</t>
  </si>
  <si>
    <t>Other</t>
  </si>
  <si>
    <t>OTH</t>
  </si>
  <si>
    <t>NullFlavor</t>
  </si>
  <si>
    <t>2.16.840.1.113883.5.1008</t>
  </si>
  <si>
    <t>Anders</t>
  </si>
  <si>
    <t>Disclaimer</t>
  </si>
  <si>
    <t>This Health and Care Information Model (a.k.a Clinical Building Block) has been made in collaboration with several different parties in healthcare. These parties asked Nictiz to manage good maintenance and development of the information models. Hereafter, these parties and Nictiz are referred to as the collaborating parties. The collaborating parties paid utmost attention to the reliability and topicality of the data in these Health and Care Information Models. Omissions and inaccuracies may however occur. The collaborating parties are not liable for any damages resulting from omissions or inaccuracies in the information provided, nor are they liable for damages resulting from problems caused by or inherent to distributing information on the internet, such as malfunctions, interruptions, errors or delays in information or services provide by the parties to you or by you to the parties via a website or via e-mail, or any other digital means. The collaborating parties will also not accept liability for any damages resulting from the use of data, advice or ideas provided by or on behalf of the parties by means of this Health and Care Information Model. The parties will not accept any liability for the content of information in this Health and Care Information Model to which or from which a hyperlink is referred. In the event of contradictions in mentioned Health and Care Information Model documents and files, the most recent and highest version of the listed order in the revisions will indicate the priority of the documents in question. If information included in the digital version of this Health and Care Information Model is also distributed in writing, the written version will be leading in case of textual differences. This will apply if both have the same version number and date. A definitive version has priority over a draft version. A revised version has priority over previous versions.</t>
  </si>
  <si>
    <t>Terms of Use</t>
  </si>
  <si>
    <t>The user may use the information in this Health and Care Information Model without limitations. The copyright provisions in the paragraph concerned apply to copying, distributing and passing on information from this Health and Care Information Model.</t>
  </si>
  <si>
    <t>Copyrights</t>
  </si>
  <si>
    <t>The user may copy, distribute and pass on the information in this Health and Care Information Model under the conditions that apply for Creative Commons license Attribution-NonCommercial-ShareAlike 3.0 Netherlands (CC BY-NCSA-3.0). The content is available under Creative Commons Attribution-NonCommercial-ShareAlike 3.0 (see also http://creativecommons.org/licenses/by-nc-sa/3.0/nl/)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</si>
</sst>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theme="1"/>
      <name val="Calibri"/>
      <family val="2"/>
      <scheme val="minor"/>
    </font>
    <font>
      <b/>
      <sz val="11"/>
      <color rgb="FFFFFFFF"/>
      <name val="Calibri"/>
      <family val="2"/>
      <scheme val="minor"/>
    </font>
    <font>
      <sz val="11"/>
      <color rgb="FF000000"/>
      <name val="Calibri"/>
      <family val="2"/>
      <scheme val="minor"/>
    </font>
    <font>
      <b/>
      <sz val="11"/>
      <color rgb="FF000000"/>
      <name val="Calibri"/>
      <family val="2"/>
      <scheme val="minor"/>
    </font>
  </fonts>
  <fills count="5">
    <fill>
      <patternFill patternType="none"/>
    </fill>
    <fill>
      <patternFill patternType="gray125"/>
    </fill>
    <fill>
      <patternFill patternType="solid">
        <fgColor rgb="FF000099"/>
        <bgColor indexed="64"/>
      </patternFill>
    </fill>
    <fill>
      <patternFill patternType="solid">
        <fgColor rgb="FFE3E3E3"/>
        <bgColor indexed="64"/>
      </patternFill>
    </fill>
    <fill>
      <patternFill patternType="solid">
        <fgColor rgb="FFD3D3D3"/>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16">
    <xf numFmtId="0" fontId="0" fillId="0" borderId="0" xfId="0"/>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1" fillId="2" borderId="1" xfId="0" applyNumberFormat="1" applyFont="1" applyFill="1" applyBorder="1" applyAlignment="1">
      <alignment vertical="top" wrapText="1"/>
    </xf>
    <xf numFmtId="49" fontId="0" fillId="0" borderId="1" xfId="0" applyNumberFormat="1" applyBorder="1" applyAlignment="1">
      <alignment vertical="top" wrapText="1"/>
    </xf>
    <xf numFmtId="49" fontId="2" fillId="3" borderId="1" xfId="0" applyNumberFormat="1" applyFont="1" applyFill="1" applyBorder="1" applyAlignment="1">
      <alignment vertical="top" wrapText="1"/>
    </xf>
    <xf numFmtId="0" fontId="1" fillId="2" borderId="2" xfId="0" applyNumberFormat="1" applyFont="1" applyFill="1" applyBorder="1" applyAlignment="1">
      <alignment vertical="top"/>
    </xf>
    <xf numFmtId="0" fontId="1" fillId="2" borderId="3" xfId="0" applyNumberFormat="1" applyFont="1" applyFill="1" applyBorder="1" applyAlignment="1">
      <alignment vertical="top"/>
    </xf>
    <xf numFmtId="0" fontId="1" fillId="2" borderId="4" xfId="0" applyNumberFormat="1" applyFont="1" applyFill="1" applyBorder="1" applyAlignment="1">
      <alignment vertical="top"/>
    </xf>
    <xf numFmtId="0" fontId="2" fillId="3" borderId="2" xfId="0" applyNumberFormat="1" applyFont="1" applyFill="1" applyBorder="1" applyAlignment="1">
      <alignment vertical="top"/>
    </xf>
    <xf numFmtId="0" fontId="2" fillId="3" borderId="3" xfId="0" applyNumberFormat="1" applyFont="1" applyFill="1" applyBorder="1" applyAlignment="1">
      <alignment vertical="top"/>
    </xf>
    <xf numFmtId="0" fontId="2" fillId="3" borderId="4" xfId="0" applyNumberFormat="1" applyFont="1" applyFill="1" applyBorder="1" applyAlignment="1">
      <alignment vertical="top"/>
    </xf>
    <xf numFmtId="0" fontId="0" fillId="0" borderId="2" xfId="0" applyNumberFormat="1" applyBorder="1" applyAlignment="1">
      <alignment vertical="top"/>
    </xf>
    <xf numFmtId="0" fontId="0" fillId="0" borderId="3" xfId="0" applyNumberFormat="1" applyBorder="1" applyAlignment="1">
      <alignment vertical="top"/>
    </xf>
    <xf numFmtId="0" fontId="0" fillId="0" borderId="4" xfId="0" applyNumberFormat="1" applyBorder="1" applyAlignment="1">
      <alignment vertical="top"/>
    </xf>
    <xf numFmtId="49" fontId="3" fillId="4" borderId="1" xfId="0" applyNumberFormat="1" applyFont="1" applyFill="1" applyBorder="1" applyAlignment="1">
      <alignment vertical="top" wrapText="1"/>
    </xf>
  </cellXfs>
  <cellStyles count="1">
    <cellStyle name="Standa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25400</xdr:colOff>
      <xdr:row>3</xdr:row>
      <xdr:rowOff>86360</xdr:rowOff>
    </xdr:from>
    <xdr:to>
      <xdr:col>12</xdr:col>
      <xdr:colOff>387350</xdr:colOff>
      <xdr:row>28</xdr:row>
      <xdr:rowOff>124460</xdr:rowOff>
    </xdr:to>
    <xdr:pic>
      <xdr:nvPicPr>
        <xdr:cNvPr id="2" name="Afbeelding 1"/>
        <xdr:cNvPicPr>
          <a:picLocks/>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635000" y="635000"/>
          <a:ext cx="7067550" cy="4610100"/>
        </a:xfrm>
        <a:prstGeom prst="rect">
          <a:avLst/>
        </a:prstGeom>
      </xdr:spPr>
    </xdr:pic>
    <xdr:clientData/>
  </xdr:twoCellAnchor>
</xdr:wsDr>
</file>

<file path=xl/theme/theme1.xml><?xml version="1.0" encoding="utf-8"?>
<a:theme xmlns:a="http://schemas.openxmlformats.org/drawingml/2006/main" name="Kantoorthema">
  <a:themeElements>
    <a:clrScheme name="Kantoor">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Kantoor">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Kantoor">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9"/>
  <sheetViews>
    <sheetView workbookViewId="0"/>
  </sheetViews>
  <sheetFormatPr defaultRowHeight="14.4" x14ac:dyDescent="0.3"/>
  <cols>
    <col min="2" max="2" width="15.77734375" customWidth="1"/>
    <col min="3" max="3" width="100.77734375" customWidth="1"/>
  </cols>
  <sheetData>
    <row r="2" spans="2:3" x14ac:dyDescent="0.3">
      <c r="B2" s="1" t="s">
        <v>0</v>
      </c>
      <c r="C2" s="1" t="s">
        <v>1</v>
      </c>
    </row>
    <row r="3" spans="2:3" x14ac:dyDescent="0.3">
      <c r="B3" s="2" t="s">
        <v>2</v>
      </c>
      <c r="C3" s="2" t="s">
        <v>3</v>
      </c>
    </row>
    <row r="4" spans="2:3" x14ac:dyDescent="0.3">
      <c r="B4" s="2" t="s">
        <v>4</v>
      </c>
      <c r="C4" s="2" t="s">
        <v>33</v>
      </c>
    </row>
    <row r="5" spans="2:3" x14ac:dyDescent="0.3">
      <c r="B5" s="2" t="s">
        <v>5</v>
      </c>
      <c r="C5" s="2" t="s">
        <v>34</v>
      </c>
    </row>
    <row r="6" spans="2:3" x14ac:dyDescent="0.3">
      <c r="B6" s="2" t="s">
        <v>6</v>
      </c>
      <c r="C6" s="2" t="s">
        <v>35</v>
      </c>
    </row>
    <row r="7" spans="2:3" x14ac:dyDescent="0.3">
      <c r="B7" s="2" t="s">
        <v>7</v>
      </c>
      <c r="C7" s="2" t="s">
        <v>8</v>
      </c>
    </row>
    <row r="8" spans="2:3" ht="172.8" x14ac:dyDescent="0.3">
      <c r="B8" s="2" t="s">
        <v>32</v>
      </c>
      <c r="C8" s="2" t="s">
        <v>36</v>
      </c>
    </row>
    <row r="9" spans="2:3" ht="72" x14ac:dyDescent="0.3">
      <c r="B9" s="2" t="s">
        <v>37</v>
      </c>
      <c r="C9" s="2" t="s">
        <v>38</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C24"/>
  <sheetViews>
    <sheetView workbookViewId="0"/>
  </sheetViews>
  <sheetFormatPr defaultRowHeight="14.4" x14ac:dyDescent="0.3"/>
  <cols>
    <col min="2" max="2" width="35.77734375" customWidth="1"/>
    <col min="3" max="3" width="70.77734375" customWidth="1"/>
  </cols>
  <sheetData>
    <row r="2" spans="2:3" x14ac:dyDescent="0.3">
      <c r="B2" s="3" t="s">
        <v>9</v>
      </c>
      <c r="C2" s="4"/>
    </row>
    <row r="3" spans="2:3" x14ac:dyDescent="0.3">
      <c r="B3" s="2" t="s">
        <v>10</v>
      </c>
      <c r="C3" s="2" t="str">
        <f>"Werkgroep RadB Verpleegkundige Gegevens"</f>
        <v>Werkgroep RadB Verpleegkundige Gegevens</v>
      </c>
    </row>
    <row r="4" spans="2:3" x14ac:dyDescent="0.3">
      <c r="B4" s="2" t="s">
        <v>11</v>
      </c>
      <c r="C4" s="2" t="str">
        <f>"*"</f>
        <v>*</v>
      </c>
    </row>
    <row r="5" spans="2:3" x14ac:dyDescent="0.3">
      <c r="B5" s="2" t="s">
        <v>12</v>
      </c>
      <c r="C5" s="2" t="str">
        <f>"*"</f>
        <v>*</v>
      </c>
    </row>
    <row r="6" spans="2:3" x14ac:dyDescent="0.3">
      <c r="B6" s="2" t="s">
        <v>13</v>
      </c>
      <c r="C6" s="2" t="str">
        <f>"*"</f>
        <v>*</v>
      </c>
    </row>
    <row r="7" spans="2:3" x14ac:dyDescent="0.3">
      <c r="B7" s="2" t="s">
        <v>14</v>
      </c>
      <c r="C7" s="2" t="str">
        <f>"Werkgroep RadB Verpleegkundige Gegevens"</f>
        <v>Werkgroep RadB Verpleegkundige Gegevens</v>
      </c>
    </row>
    <row r="8" spans="2:3" x14ac:dyDescent="0.3">
      <c r="B8" s="2" t="s">
        <v>15</v>
      </c>
      <c r="C8" s="2" t="str">
        <f>"3-4-2014"</f>
        <v>3-4-2014</v>
      </c>
    </row>
    <row r="9" spans="2:3" x14ac:dyDescent="0.3">
      <c r="B9" s="2" t="s">
        <v>16</v>
      </c>
      <c r="C9" s="2" t="str">
        <f>""</f>
        <v/>
      </c>
    </row>
    <row r="10" spans="2:3" x14ac:dyDescent="0.3">
      <c r="B10" s="2" t="s">
        <v>17</v>
      </c>
      <c r="C10" s="2" t="str">
        <f>"nl"</f>
        <v>nl</v>
      </c>
    </row>
    <row r="11" spans="2:3" x14ac:dyDescent="0.3">
      <c r="B11" s="2" t="s">
        <v>18</v>
      </c>
      <c r="C11" s="2" t="str">
        <f>""</f>
        <v/>
      </c>
    </row>
    <row r="12" spans="2:3" x14ac:dyDescent="0.3">
      <c r="B12" s="2" t="s">
        <v>19</v>
      </c>
      <c r="C12" s="2" t="str">
        <f>"PM"</f>
        <v>PM</v>
      </c>
    </row>
    <row r="13" spans="2:3" x14ac:dyDescent="0.3">
      <c r="B13" s="2" t="s">
        <v>20</v>
      </c>
      <c r="C13" s="2" t="str">
        <f>""</f>
        <v/>
      </c>
    </row>
    <row r="14" spans="2:3" x14ac:dyDescent="0.3">
      <c r="B14" s="2" t="s">
        <v>21</v>
      </c>
      <c r="C14" s="2" t="str">
        <f>"2.16.840.1.113883.2.4.3.11.60.40.3.10.3"</f>
        <v>2.16.840.1.113883.2.4.3.11.60.40.3.10.3</v>
      </c>
    </row>
    <row r="15" spans="2:3" x14ac:dyDescent="0.3">
      <c r="B15" s="2" t="s">
        <v>22</v>
      </c>
      <c r="C15" s="2" t="str">
        <f>"Sonde, feeding tube, toedieningssyteem"</f>
        <v>Sonde, feeding tube, toedieningssyteem</v>
      </c>
    </row>
    <row r="16" spans="2:3" x14ac:dyDescent="0.3">
      <c r="B16" s="2" t="s">
        <v>23</v>
      </c>
      <c r="C16" s="2" t="str">
        <f>"Final"</f>
        <v>Final</v>
      </c>
    </row>
    <row r="17" spans="2:3" x14ac:dyDescent="0.3">
      <c r="B17" s="2" t="s">
        <v>24</v>
      </c>
      <c r="C17" s="2" t="str">
        <f>"Werkgroep RadB Verpleegkundige Gegevens"</f>
        <v>Werkgroep RadB Verpleegkundige Gegevens</v>
      </c>
    </row>
    <row r="18" spans="2:3" x14ac:dyDescent="0.3">
      <c r="B18" s="2" t="s">
        <v>25</v>
      </c>
      <c r="C18" s="2" t="str">
        <f>"nl.zorg.SondeSysteem"</f>
        <v>nl.zorg.SondeSysteem</v>
      </c>
    </row>
    <row r="19" spans="2:3" x14ac:dyDescent="0.3">
      <c r="B19" s="2" t="s">
        <v>26</v>
      </c>
      <c r="C19" s="2" t="str">
        <f>"1-5-2016"</f>
        <v>1-5-2016</v>
      </c>
    </row>
    <row r="20" spans="2:3" x14ac:dyDescent="0.3">
      <c r="B20" s="2" t="s">
        <v>27</v>
      </c>
      <c r="C20" s="2" t="str">
        <f>"Published"</f>
        <v>Published</v>
      </c>
    </row>
    <row r="21" spans="2:3" x14ac:dyDescent="0.3">
      <c r="B21" s="2" t="s">
        <v>28</v>
      </c>
      <c r="C21" s="2" t="str">
        <f>"Projectgroep RadB Verpleegkundige Gegevens &amp; Kerngroep Registratie aan de Bron"</f>
        <v>Projectgroep RadB Verpleegkundige Gegevens &amp; Kerngroep Registratie aan de Bron</v>
      </c>
    </row>
    <row r="22" spans="2:3" x14ac:dyDescent="0.3">
      <c r="B22" s="2" t="s">
        <v>29</v>
      </c>
      <c r="C22" s="2" t="str">
        <f>"8-9-2015"</f>
        <v>8-9-2015</v>
      </c>
    </row>
    <row r="23" spans="2:3" x14ac:dyDescent="0.3">
      <c r="B23" s="2" t="s">
        <v>30</v>
      </c>
      <c r="C23" s="2" t="str">
        <f>" nl.nfu.SondeSysteem-v1.0"</f>
        <v xml:space="preserve"> nl.nfu.SondeSysteem-v1.0</v>
      </c>
    </row>
    <row r="24" spans="2:3" x14ac:dyDescent="0.3">
      <c r="B24" s="2" t="s">
        <v>31</v>
      </c>
      <c r="C24" s="2" t="str">
        <f>"3.0"</f>
        <v>3.0</v>
      </c>
    </row>
  </sheetData>
  <mergeCells count="1">
    <mergeCell ref="B2:C2"/>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4.4" x14ac:dyDescent="0.3"/>
  <sheetData>
    <row r="1" spans="1:1" x14ac:dyDescent="0.3">
      <c r="A1" s="2"/>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P10"/>
  <sheetViews>
    <sheetView tabSelected="1" workbookViewId="0"/>
  </sheetViews>
  <sheetFormatPr defaultRowHeight="14.4" x14ac:dyDescent="0.3"/>
  <cols>
    <col min="2" max="6" width="2.77734375" customWidth="1"/>
    <col min="7" max="7" width="15.77734375" customWidth="1"/>
    <col min="8" max="8" width="25.77734375" customWidth="1"/>
    <col min="9" max="10" width="5.77734375" customWidth="1"/>
    <col min="11" max="11" width="10.77734375" customWidth="1"/>
    <col min="12" max="12" width="15.77734375" customWidth="1"/>
    <col min="13" max="13" width="30.77734375" customWidth="1"/>
    <col min="14" max="14" width="20.77734375" customWidth="1"/>
    <col min="15" max="16" width="30.77734375" customWidth="1"/>
  </cols>
  <sheetData>
    <row r="2" spans="2:16" x14ac:dyDescent="0.3">
      <c r="B2" s="6" t="s">
        <v>32</v>
      </c>
      <c r="C2" s="7"/>
      <c r="D2" s="7"/>
      <c r="E2" s="7"/>
      <c r="F2" s="7"/>
      <c r="G2" s="8"/>
      <c r="H2" s="1" t="s">
        <v>39</v>
      </c>
      <c r="I2" s="1" t="s">
        <v>40</v>
      </c>
      <c r="J2" s="1" t="s">
        <v>41</v>
      </c>
      <c r="K2" s="1" t="s">
        <v>42</v>
      </c>
      <c r="L2" s="1" t="s">
        <v>43</v>
      </c>
      <c r="M2" s="1" t="s">
        <v>44</v>
      </c>
      <c r="N2" s="1" t="s">
        <v>45</v>
      </c>
      <c r="O2" s="1" t="s">
        <v>46</v>
      </c>
      <c r="P2" s="1" t="s">
        <v>47</v>
      </c>
    </row>
    <row r="3" spans="2:16" ht="49.95" customHeight="1" x14ac:dyDescent="0.3">
      <c r="B3" s="9" t="s">
        <v>48</v>
      </c>
      <c r="C3" s="10"/>
      <c r="D3" s="10"/>
      <c r="E3" s="10"/>
      <c r="F3" s="10"/>
      <c r="G3" s="11"/>
      <c r="H3" s="5" t="s">
        <v>49</v>
      </c>
      <c r="I3" s="5"/>
      <c r="J3" s="5" t="s">
        <v>50</v>
      </c>
      <c r="K3" s="5" t="s">
        <v>51</v>
      </c>
      <c r="L3" s="5" t="s">
        <v>52</v>
      </c>
      <c r="M3" s="5" t="s">
        <v>53</v>
      </c>
      <c r="N3" s="5"/>
      <c r="O3" s="5"/>
      <c r="P3" s="5"/>
    </row>
    <row r="4" spans="2:16" ht="49.95" customHeight="1" x14ac:dyDescent="0.3">
      <c r="B4" s="12"/>
      <c r="C4" s="13" t="s">
        <v>80</v>
      </c>
      <c r="D4" s="13"/>
      <c r="E4" s="13"/>
      <c r="F4" s="13"/>
      <c r="G4" s="14"/>
      <c r="H4" s="2" t="s">
        <v>54</v>
      </c>
      <c r="I4" s="2"/>
      <c r="J4" s="2"/>
      <c r="K4" s="2" t="s">
        <v>55</v>
      </c>
      <c r="L4" s="2" t="s">
        <v>56</v>
      </c>
      <c r="M4" s="2" t="s">
        <v>57</v>
      </c>
      <c r="N4" s="2" t="s">
        <v>81</v>
      </c>
      <c r="O4" s="2" t="s">
        <v>82</v>
      </c>
      <c r="P4" s="2"/>
    </row>
    <row r="5" spans="2:16" ht="49.95" customHeight="1" x14ac:dyDescent="0.3">
      <c r="B5" s="12"/>
      <c r="C5" s="13"/>
      <c r="D5" s="13"/>
      <c r="E5" s="13" t="s">
        <v>83</v>
      </c>
      <c r="F5" s="13"/>
      <c r="G5" s="14"/>
      <c r="H5" s="2" t="s">
        <v>58</v>
      </c>
      <c r="I5" s="2" t="s">
        <v>59</v>
      </c>
      <c r="J5" s="2"/>
      <c r="K5" s="2" t="s">
        <v>60</v>
      </c>
      <c r="L5" s="2" t="s">
        <v>61</v>
      </c>
      <c r="M5" s="2" t="s">
        <v>62</v>
      </c>
      <c r="N5" s="2"/>
      <c r="O5" s="2" t="s">
        <v>84</v>
      </c>
      <c r="P5" s="2"/>
    </row>
    <row r="6" spans="2:16" ht="49.95" customHeight="1" x14ac:dyDescent="0.3">
      <c r="B6" s="12"/>
      <c r="C6" s="13" t="s">
        <v>85</v>
      </c>
      <c r="D6" s="13"/>
      <c r="E6" s="13"/>
      <c r="F6" s="13"/>
      <c r="G6" s="14"/>
      <c r="H6" s="2" t="s">
        <v>63</v>
      </c>
      <c r="I6" s="2"/>
      <c r="J6" s="2" t="s">
        <v>64</v>
      </c>
      <c r="K6" s="2" t="s">
        <v>55</v>
      </c>
      <c r="L6" s="2" t="s">
        <v>65</v>
      </c>
      <c r="M6" s="2" t="s">
        <v>86</v>
      </c>
      <c r="N6" s="2" t="s">
        <v>66</v>
      </c>
      <c r="O6" s="2" t="s">
        <v>87</v>
      </c>
      <c r="P6" s="2"/>
    </row>
    <row r="7" spans="2:16" ht="49.95" customHeight="1" x14ac:dyDescent="0.3">
      <c r="B7" s="12"/>
      <c r="C7" s="13" t="s">
        <v>88</v>
      </c>
      <c r="D7" s="13"/>
      <c r="E7" s="13"/>
      <c r="F7" s="13"/>
      <c r="G7" s="14"/>
      <c r="H7" s="2" t="s">
        <v>67</v>
      </c>
      <c r="I7" s="2"/>
      <c r="J7" s="2" t="s">
        <v>50</v>
      </c>
      <c r="K7" s="2" t="s">
        <v>60</v>
      </c>
      <c r="L7" s="2" t="s">
        <v>68</v>
      </c>
      <c r="M7" s="2" t="s">
        <v>89</v>
      </c>
      <c r="N7" s="2"/>
      <c r="O7" s="2" t="s">
        <v>82</v>
      </c>
      <c r="P7" s="2"/>
    </row>
    <row r="8" spans="2:16" ht="49.95" customHeight="1" x14ac:dyDescent="0.3">
      <c r="B8" s="12"/>
      <c r="C8" s="13" t="s">
        <v>90</v>
      </c>
      <c r="D8" s="13"/>
      <c r="E8" s="13"/>
      <c r="F8" s="13"/>
      <c r="G8" s="14"/>
      <c r="H8" s="2" t="s">
        <v>69</v>
      </c>
      <c r="I8" s="2"/>
      <c r="J8" s="2" t="s">
        <v>64</v>
      </c>
      <c r="K8" s="2" t="s">
        <v>55</v>
      </c>
      <c r="L8" s="2" t="s">
        <v>70</v>
      </c>
      <c r="M8" s="2" t="s">
        <v>71</v>
      </c>
      <c r="N8" s="2"/>
      <c r="O8" s="2" t="s">
        <v>91</v>
      </c>
      <c r="P8" s="2"/>
    </row>
    <row r="9" spans="2:16" ht="49.95" customHeight="1" x14ac:dyDescent="0.3">
      <c r="B9" s="12"/>
      <c r="C9" s="13" t="s">
        <v>92</v>
      </c>
      <c r="D9" s="13"/>
      <c r="E9" s="13"/>
      <c r="F9" s="13"/>
      <c r="G9" s="14"/>
      <c r="H9" s="2" t="s">
        <v>72</v>
      </c>
      <c r="I9" s="2"/>
      <c r="J9" s="2" t="s">
        <v>64</v>
      </c>
      <c r="K9" s="2" t="s">
        <v>55</v>
      </c>
      <c r="L9" s="2" t="s">
        <v>73</v>
      </c>
      <c r="M9" s="2" t="s">
        <v>74</v>
      </c>
      <c r="N9" s="2"/>
      <c r="O9" s="2" t="s">
        <v>93</v>
      </c>
      <c r="P9" s="2"/>
    </row>
    <row r="10" spans="2:16" ht="28.8" x14ac:dyDescent="0.3">
      <c r="B10" s="12"/>
      <c r="C10" s="13" t="s">
        <v>94</v>
      </c>
      <c r="D10" s="13"/>
      <c r="E10" s="13"/>
      <c r="F10" s="13"/>
      <c r="G10" s="14"/>
      <c r="H10" s="2" t="s">
        <v>75</v>
      </c>
      <c r="I10" s="2" t="s">
        <v>76</v>
      </c>
      <c r="J10" s="2" t="s">
        <v>50</v>
      </c>
      <c r="K10" s="2" t="s">
        <v>60</v>
      </c>
      <c r="L10" s="2" t="s">
        <v>77</v>
      </c>
      <c r="M10" s="2" t="s">
        <v>78</v>
      </c>
      <c r="N10" s="2" t="s">
        <v>79</v>
      </c>
      <c r="O10" s="2"/>
      <c r="P10" s="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C3:G14"/>
  <sheetViews>
    <sheetView workbookViewId="0"/>
  </sheetViews>
  <sheetFormatPr defaultRowHeight="14.4" x14ac:dyDescent="0.3"/>
  <cols>
    <col min="3" max="3" width="45.5546875" bestFit="1" customWidth="1"/>
    <col min="4" max="4" width="12.109375" bestFit="1" customWidth="1"/>
    <col min="5" max="5" width="16.5546875" bestFit="1" customWidth="1"/>
    <col min="6" max="6" width="22.6640625" bestFit="1" customWidth="1"/>
    <col min="7" max="7" width="19.5546875" bestFit="1" customWidth="1"/>
  </cols>
  <sheetData>
    <row r="3" spans="3:7" x14ac:dyDescent="0.3">
      <c r="C3" s="3" t="s">
        <v>84</v>
      </c>
      <c r="D3" s="3"/>
      <c r="E3" s="3" t="s">
        <v>95</v>
      </c>
      <c r="F3" s="4"/>
      <c r="G3" s="4"/>
    </row>
    <row r="4" spans="3:7" x14ac:dyDescent="0.3">
      <c r="C4" s="15" t="s">
        <v>96</v>
      </c>
      <c r="D4" s="15" t="s">
        <v>97</v>
      </c>
      <c r="E4" s="15" t="s">
        <v>98</v>
      </c>
      <c r="F4" s="15" t="s">
        <v>99</v>
      </c>
      <c r="G4" s="15" t="s">
        <v>1</v>
      </c>
    </row>
    <row r="5" spans="3:7" x14ac:dyDescent="0.3">
      <c r="C5" s="2" t="s">
        <v>100</v>
      </c>
      <c r="D5" s="2">
        <v>126065006</v>
      </c>
      <c r="E5" s="2" t="s">
        <v>101</v>
      </c>
      <c r="F5" s="2" t="s">
        <v>102</v>
      </c>
      <c r="G5" s="2" t="s">
        <v>103</v>
      </c>
    </row>
    <row r="6" spans="3:7" x14ac:dyDescent="0.3">
      <c r="C6" s="2" t="s">
        <v>104</v>
      </c>
      <c r="D6" s="2">
        <v>470571004</v>
      </c>
      <c r="E6" s="2" t="s">
        <v>101</v>
      </c>
      <c r="F6" s="2" t="s">
        <v>102</v>
      </c>
      <c r="G6" s="2" t="s">
        <v>105</v>
      </c>
    </row>
    <row r="7" spans="3:7" x14ac:dyDescent="0.3">
      <c r="C7" s="2" t="s">
        <v>106</v>
      </c>
      <c r="D7" s="2">
        <v>281414004</v>
      </c>
      <c r="E7" s="2" t="s">
        <v>101</v>
      </c>
      <c r="F7" s="2" t="s">
        <v>102</v>
      </c>
      <c r="G7" s="2" t="s">
        <v>107</v>
      </c>
    </row>
    <row r="8" spans="3:7" x14ac:dyDescent="0.3">
      <c r="C8" s="2" t="s">
        <v>108</v>
      </c>
      <c r="D8" s="2">
        <v>8921000000000000</v>
      </c>
      <c r="E8" s="2" t="s">
        <v>101</v>
      </c>
      <c r="F8" s="2" t="s">
        <v>102</v>
      </c>
      <c r="G8" s="2" t="s">
        <v>109</v>
      </c>
    </row>
    <row r="9" spans="3:7" x14ac:dyDescent="0.3">
      <c r="C9" s="2" t="s">
        <v>110</v>
      </c>
      <c r="D9" s="2">
        <v>8851000000000000</v>
      </c>
      <c r="E9" s="2" t="s">
        <v>101</v>
      </c>
      <c r="F9" s="2" t="s">
        <v>102</v>
      </c>
      <c r="G9" s="2" t="s">
        <v>111</v>
      </c>
    </row>
    <row r="10" spans="3:7" x14ac:dyDescent="0.3">
      <c r="C10" s="2" t="s">
        <v>112</v>
      </c>
      <c r="D10" s="2">
        <v>8911000000000000</v>
      </c>
      <c r="E10" s="2" t="s">
        <v>101</v>
      </c>
      <c r="F10" s="2" t="s">
        <v>102</v>
      </c>
      <c r="G10" s="2" t="s">
        <v>113</v>
      </c>
    </row>
    <row r="11" spans="3:7" x14ac:dyDescent="0.3">
      <c r="C11" s="2" t="s">
        <v>114</v>
      </c>
      <c r="D11" s="2">
        <v>17102003</v>
      </c>
      <c r="E11" s="2" t="s">
        <v>101</v>
      </c>
      <c r="F11" s="2" t="s">
        <v>102</v>
      </c>
      <c r="G11" s="2" t="s">
        <v>115</v>
      </c>
    </row>
    <row r="12" spans="3:7" x14ac:dyDescent="0.3">
      <c r="C12" s="2" t="s">
        <v>116</v>
      </c>
      <c r="D12" s="2">
        <v>8581000000000000</v>
      </c>
      <c r="E12" s="2" t="s">
        <v>101</v>
      </c>
      <c r="F12" s="2" t="s">
        <v>102</v>
      </c>
      <c r="G12" s="2" t="s">
        <v>117</v>
      </c>
    </row>
    <row r="13" spans="3:7" x14ac:dyDescent="0.3">
      <c r="C13" s="2" t="s">
        <v>118</v>
      </c>
      <c r="D13" s="2">
        <v>8591000000000000</v>
      </c>
      <c r="E13" s="2" t="s">
        <v>101</v>
      </c>
      <c r="F13" s="2" t="s">
        <v>102</v>
      </c>
      <c r="G13" s="2" t="s">
        <v>119</v>
      </c>
    </row>
    <row r="14" spans="3:7" x14ac:dyDescent="0.3">
      <c r="C14" s="2" t="s">
        <v>120</v>
      </c>
      <c r="D14" s="2" t="s">
        <v>121</v>
      </c>
      <c r="E14" s="2" t="s">
        <v>122</v>
      </c>
      <c r="F14" s="2" t="s">
        <v>123</v>
      </c>
      <c r="G14" s="2" t="s">
        <v>124</v>
      </c>
    </row>
  </sheetData>
  <mergeCells count="2">
    <mergeCell ref="C3:D3"/>
    <mergeCell ref="E3:G3"/>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B7"/>
  <sheetViews>
    <sheetView workbookViewId="0"/>
  </sheetViews>
  <sheetFormatPr defaultRowHeight="14.4" x14ac:dyDescent="0.3"/>
  <cols>
    <col min="2" max="2" width="150.77734375" customWidth="1"/>
  </cols>
  <sheetData>
    <row r="2" spans="2:2" x14ac:dyDescent="0.3">
      <c r="B2" s="1" t="s">
        <v>125</v>
      </c>
    </row>
    <row r="3" spans="2:2" ht="158.4" x14ac:dyDescent="0.3">
      <c r="B3" s="2" t="s">
        <v>126</v>
      </c>
    </row>
    <row r="4" spans="2:2" x14ac:dyDescent="0.3">
      <c r="B4" s="1" t="s">
        <v>127</v>
      </c>
    </row>
    <row r="5" spans="2:2" ht="28.8" x14ac:dyDescent="0.3">
      <c r="B5" s="2" t="s">
        <v>128</v>
      </c>
    </row>
    <row r="6" spans="2:2" x14ac:dyDescent="0.3">
      <c r="B6" s="1" t="s">
        <v>129</v>
      </c>
    </row>
    <row r="7" spans="2:2" ht="43.2" x14ac:dyDescent="0.3">
      <c r="B7" s="2" t="s">
        <v>130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Werkbladen</vt:lpstr>
      </vt:variant>
      <vt:variant>
        <vt:i4>6</vt:i4>
      </vt:variant>
    </vt:vector>
  </HeadingPairs>
  <TitlesOfParts>
    <vt:vector size="6" baseType="lpstr">
      <vt:lpstr>About</vt:lpstr>
      <vt:lpstr>Metadata</vt:lpstr>
      <vt:lpstr>Information Model</vt:lpstr>
      <vt:lpstr>Data</vt:lpstr>
      <vt:lpstr>SondeTypeCodelijst</vt:lpstr>
      <vt:lpstr>Terms of Use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spruyt</dc:creator>
  <cp:lastModifiedBy>spruyt</cp:lastModifiedBy>
  <dcterms:created xsi:type="dcterms:W3CDTF">2016-09-12T15:51:31Z</dcterms:created>
  <dcterms:modified xsi:type="dcterms:W3CDTF">2016-09-12T15:51:36Z</dcterms:modified>
</cp:coreProperties>
</file>