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6925"/>
  <workbookPr defaultThemeVersion="164011"/>
  <mc:AlternateContent xmlns:mc="http://schemas.openxmlformats.org/markup-compatibility/2006">
    <mc:Choice Requires="x15">
      <x15ac:absPath xmlns:x15ac="http://schemas.microsoft.com/office/spreadsheetml/2010/11/ac" url="C:\Users\spruyt\AppData\Local\Temp\ZibExtraction\20160912174001\xls\"/>
    </mc:Choice>
  </mc:AlternateContent>
  <bookViews>
    <workbookView xWindow="0" yWindow="0" windowWidth="18624" windowHeight="10968" activeTab="3"/>
  </bookViews>
  <sheets>
    <sheet name="About" sheetId="2" r:id="rId1"/>
    <sheet name="Metadata" sheetId="3" r:id="rId2"/>
    <sheet name="Information Model" sheetId="4" r:id="rId3"/>
    <sheet name="Data" sheetId="5" r:id="rId4"/>
    <sheet name="Terms of Use" sheetId="6" r:id="rId5"/>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4" i="3" l="1"/>
  <c r="C23" i="3"/>
  <c r="C22" i="3"/>
  <c r="C21" i="3"/>
  <c r="C20" i="3"/>
  <c r="C19" i="3"/>
  <c r="C18" i="3"/>
  <c r="C17" i="3"/>
  <c r="C16" i="3"/>
  <c r="C15" i="3"/>
  <c r="C14" i="3"/>
  <c r="C13" i="3"/>
  <c r="C12" i="3"/>
  <c r="C11" i="3"/>
  <c r="C10" i="3"/>
  <c r="C9" i="3"/>
  <c r="C8" i="3"/>
  <c r="C7" i="3"/>
  <c r="C6" i="3"/>
  <c r="C5" i="3"/>
  <c r="C4" i="3"/>
  <c r="C3" i="3"/>
</calcChain>
</file>

<file path=xl/sharedStrings.xml><?xml version="1.0" encoding="utf-8"?>
<sst xmlns="http://schemas.openxmlformats.org/spreadsheetml/2006/main" count="83" uniqueCount="81">
  <si>
    <t>Subject</t>
  </si>
  <si>
    <t>Description</t>
  </si>
  <si>
    <t>Name</t>
  </si>
  <si>
    <t>nl.zorg.OverdrachtValrisico</t>
  </si>
  <si>
    <t>Version</t>
  </si>
  <si>
    <t>Publication</t>
  </si>
  <si>
    <t>Created on</t>
  </si>
  <si>
    <t>Based on</t>
  </si>
  <si>
    <t>"Verpleegkundige bouwstenen" publicatie 2016</t>
  </si>
  <si>
    <t>Metadata</t>
  </si>
  <si>
    <t>DCM::CoderList</t>
  </si>
  <si>
    <t>DCM::ContactInformation.Address</t>
  </si>
  <si>
    <t>DCM::ContactInformation.Name</t>
  </si>
  <si>
    <t>DCM::ContactInformation.Telecom</t>
  </si>
  <si>
    <t>DCM::ContentAuthorList</t>
  </si>
  <si>
    <t>DCM::CreationDate</t>
  </si>
  <si>
    <t>DCM::DeprecatedDate</t>
  </si>
  <si>
    <t>DCM::DescriptionLanguage</t>
  </si>
  <si>
    <t>DCM::EndorsingAuthority.Address</t>
  </si>
  <si>
    <t>DCM::EndorsingAuthority.Name</t>
  </si>
  <si>
    <t>DCM::EndorsingAuthority.Telecom</t>
  </si>
  <si>
    <t>DCM::Id</t>
  </si>
  <si>
    <t>DCM::KeywordList</t>
  </si>
  <si>
    <t>DCM::LifecycleStatus</t>
  </si>
  <si>
    <t>DCM::ModelerList</t>
  </si>
  <si>
    <t>DCM::Name</t>
  </si>
  <si>
    <t>DCM::PublicationDate</t>
  </si>
  <si>
    <t>DCM::PublicationStatus</t>
  </si>
  <si>
    <t>DCM::ReviewerList</t>
  </si>
  <si>
    <t>DCM::RevisionDate</t>
  </si>
  <si>
    <t>DCM::Superseeds</t>
  </si>
  <si>
    <t>DCM::Version</t>
  </si>
  <si>
    <t>Concept</t>
  </si>
  <si>
    <t>3.0</t>
  </si>
  <si>
    <t>2016</t>
  </si>
  <si>
    <t>12-9-2016 17:50:42</t>
  </si>
  <si>
    <t>Falling is the most common cause of damage resulting from accidents among seniors. Once a patient has fallen, they run a higher risk of falling again. The right approach can effectively reduce the risk of falling among seniors.</t>
  </si>
  <si>
    <t>Purpose</t>
  </si>
  <si>
    <t>Screening for the fall risk can determine the height of the risk. Recording an increased fall risk informs other healthcare providers of this risk. Preventative procedures can be implemented based on this information.</t>
  </si>
  <si>
    <t>Alias</t>
  </si>
  <si>
    <t>Type</t>
  </si>
  <si>
    <t>Card.</t>
  </si>
  <si>
    <t>Stereotype</t>
  </si>
  <si>
    <t>Id</t>
  </si>
  <si>
    <t>Definition</t>
  </si>
  <si>
    <t>DefinitionCode</t>
  </si>
  <si>
    <t>Reference</t>
  </si>
  <si>
    <t>Constraints</t>
  </si>
  <si>
    <t>Valrisico</t>
  </si>
  <si>
    <t>EN: FallRisk</t>
  </si>
  <si>
    <t>rootconcept</t>
  </si>
  <si>
    <t>NL-CM:4.9.1</t>
  </si>
  <si>
    <t>Root concept of the FallRisk information model. This concept contains all data elements of the FallRisk information model.</t>
  </si>
  <si>
    <t>SNOMED CT: 129839007 At risk for falls</t>
  </si>
  <si>
    <t>EN: IncreasedFallRisk</t>
  </si>
  <si>
    <t>BL</t>
  </si>
  <si>
    <t>data</t>
  </si>
  <si>
    <t>NL-CM:4.9.4</t>
  </si>
  <si>
    <t>SNOMED CT: 429557002 Moderate to high risk of</t>
  </si>
  <si>
    <t>EN: NursingProcedure</t>
  </si>
  <si>
    <t>0..*</t>
  </si>
  <si>
    <t>data,reference</t>
  </si>
  <si>
    <t>NL-CM:4.9.3</t>
  </si>
  <si>
    <t>The nursing procedures needed to reduce the fall risk and/or limit the effects of a potential fall.</t>
  </si>
  <si>
    <t>EN: Explanation</t>
  </si>
  <si>
    <t>ST</t>
  </si>
  <si>
    <t>0..1</t>
  </si>
  <si>
    <t>NL-CM:4.9.2</t>
  </si>
  <si>
    <t>The explanation of the fall risk or arguments supporting the determination of the increased fall risk.</t>
  </si>
  <si>
    <t>LOINC: 48767-8 Annotation comment</t>
  </si>
  <si>
    <t>VerhoogdValrisicoAanwezig</t>
  </si>
  <si>
    <t>Indicator stating whether there is an increased risk of falling.  _x000D_
If the patient has fallen one or more times within the past six months, they have an increased risk of falling.</t>
  </si>
  <si>
    <t>VerpleegkundigeActie</t>
  </si>
  <si>
    <t>This is a reference to concept VerpleegkundigeActie in information model VerpleegkundigeInterventie.</t>
  </si>
  <si>
    <t>Toelichting</t>
  </si>
  <si>
    <t>Disclaimer</t>
  </si>
  <si>
    <t>This Health and Care Information Model (a.k.a Clinical Building Block) has been made in collaboration with several different parties in healthcare. These parties asked Nictiz to manage good maintenance and development of the information models. Hereafter, these parties and Nictiz are referred to as the collaborating parties. The collaborating parties paid utmost attention to the reliability and topicality of the data in these Health and Care Information Models. Omissions and inaccuracies may however occur. The collaborating parties are not liable for any damages resulting from omissions or inaccuracies in the information provided, nor are they liable for damages resulting from problems caused by or inherent to distributing information on the internet, such as malfunctions, interruptions, errors or delays in information or services provide by the parties to you or by you to the parties via a website or via e-mail, or any other digital means. The collaborating parties will also not accept liability for any damages resulting from the use of data, advice or ideas provided by or on behalf of the parties by means of this Health and Care Information Model. The parties will not accept any liability for the content of information in this Health and Care Information Model to which or from which a hyperlink is referred. In the event of contradictions in mentioned Health and Care Information Model documents and files, the most recent and highest version of the listed order in the revisions will indicate the priority of the documents in question. If information included in the digital version of this Health and Care Information Model is also distributed in writing, the written version will be leading in case of textual differences. This will apply if both have the same version number and date. A definitive version has priority over a draft version. A revised version has priority over previous versions.</t>
  </si>
  <si>
    <t>Terms of Use</t>
  </si>
  <si>
    <t>The user may use the information in this Health and Care Information Model without limitations. The copyright provisions in the paragraph concerned apply to copying, distributing and passing on information from this Health and Care Information Model.</t>
  </si>
  <si>
    <t>Copyrights</t>
  </si>
  <si>
    <t>The user may copy, distribute and pass on the information in this Health and Care Information Model under the conditions that apply for Creative Commons license Attribution-NonCommercial-ShareAlike 3.0 Netherlands (CC BY-NCSA-3.0). The content is available under Creative Commons Attribution-NonCommercial-ShareAlike 3.0 (see also http://creativecommons.org/licenses/by-nc-sa/3.0/nl/)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</si>
</sst>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theme="1"/>
      <name val="Calibri"/>
      <family val="2"/>
      <scheme val="minor"/>
    </font>
    <font>
      <b/>
      <sz val="11"/>
      <color rgb="FFFFFFFF"/>
      <name val="Calibri"/>
      <family val="2"/>
      <scheme val="minor"/>
    </font>
    <font>
      <sz val="11"/>
      <color rgb="FF000000"/>
      <name val="Calibri"/>
      <family val="2"/>
      <scheme val="minor"/>
    </font>
  </fonts>
  <fills count="4">
    <fill>
      <patternFill patternType="none"/>
    </fill>
    <fill>
      <patternFill patternType="gray125"/>
    </fill>
    <fill>
      <patternFill patternType="solid">
        <fgColor rgb="FF000099"/>
        <bgColor indexed="64"/>
      </patternFill>
    </fill>
    <fill>
      <patternFill patternType="solid">
        <fgColor rgb="FFE3E3E3"/>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5">
    <xf numFmtId="0" fontId="0" fillId="0" borderId="0" xfId="0"/>
    <xf numFmtId="49" fontId="1" fillId="2" borderId="1" xfId="0" applyNumberFormat="1" applyFont="1" applyFill="1" applyBorder="1" applyAlignment="1">
      <alignment vertical="top" wrapText="1"/>
    </xf>
    <xf numFmtId="49" fontId="0" fillId="0" borderId="1" xfId="0" applyNumberFormat="1" applyBorder="1" applyAlignment="1">
      <alignment vertical="top" wrapText="1"/>
    </xf>
    <xf numFmtId="49" fontId="1" fillId="2" borderId="1" xfId="0" applyNumberFormat="1" applyFont="1" applyFill="1" applyBorder="1" applyAlignment="1">
      <alignment vertical="top" wrapText="1"/>
    </xf>
    <xf numFmtId="49" fontId="0" fillId="0" borderId="1" xfId="0" applyNumberFormat="1" applyBorder="1" applyAlignment="1">
      <alignment vertical="top" wrapText="1"/>
    </xf>
    <xf numFmtId="49" fontId="2" fillId="3" borderId="1" xfId="0" applyNumberFormat="1" applyFont="1" applyFill="1" applyBorder="1" applyAlignment="1">
      <alignment vertical="top" wrapText="1"/>
    </xf>
    <xf numFmtId="0" fontId="1" fillId="2" borderId="2" xfId="0" applyNumberFormat="1" applyFont="1" applyFill="1" applyBorder="1" applyAlignment="1">
      <alignment vertical="top"/>
    </xf>
    <xf numFmtId="0" fontId="1" fillId="2" borderId="3" xfId="0" applyNumberFormat="1" applyFont="1" applyFill="1" applyBorder="1" applyAlignment="1">
      <alignment vertical="top"/>
    </xf>
    <xf numFmtId="0" fontId="1" fillId="2" borderId="4" xfId="0" applyNumberFormat="1" applyFont="1" applyFill="1" applyBorder="1" applyAlignment="1">
      <alignment vertical="top"/>
    </xf>
    <xf numFmtId="0" fontId="2" fillId="3" borderId="2" xfId="0" applyNumberFormat="1" applyFont="1" applyFill="1" applyBorder="1" applyAlignment="1">
      <alignment vertical="top"/>
    </xf>
    <xf numFmtId="0" fontId="2" fillId="3" borderId="3" xfId="0" applyNumberFormat="1" applyFont="1" applyFill="1" applyBorder="1" applyAlignment="1">
      <alignment vertical="top"/>
    </xf>
    <xf numFmtId="0" fontId="2" fillId="3" borderId="4" xfId="0" applyNumberFormat="1" applyFont="1" applyFill="1" applyBorder="1" applyAlignment="1">
      <alignment vertical="top"/>
    </xf>
    <xf numFmtId="0" fontId="0" fillId="0" borderId="2" xfId="0" applyNumberFormat="1" applyBorder="1" applyAlignment="1">
      <alignment vertical="top"/>
    </xf>
    <xf numFmtId="0" fontId="0" fillId="0" borderId="3" xfId="0" applyNumberFormat="1" applyBorder="1" applyAlignment="1">
      <alignment vertical="top"/>
    </xf>
    <xf numFmtId="0" fontId="0" fillId="0" borderId="4" xfId="0" applyNumberFormat="1" applyBorder="1" applyAlignment="1">
      <alignment vertical="top"/>
    </xf>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25400</xdr:colOff>
      <xdr:row>3</xdr:row>
      <xdr:rowOff>86360</xdr:rowOff>
    </xdr:from>
    <xdr:to>
      <xdr:col>9</xdr:col>
      <xdr:colOff>254000</xdr:colOff>
      <xdr:row>24</xdr:row>
      <xdr:rowOff>46355</xdr:rowOff>
    </xdr:to>
    <xdr:pic>
      <xdr:nvPicPr>
        <xdr:cNvPr id="2" name="Afbeelding 1"/>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35000" y="635000"/>
          <a:ext cx="5105400" cy="3800475"/>
        </a:xfrm>
        <a:prstGeom prst="rect">
          <a:avLst/>
        </a:prstGeom>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9"/>
  <sheetViews>
    <sheetView workbookViewId="0"/>
  </sheetViews>
  <sheetFormatPr defaultRowHeight="14.4" x14ac:dyDescent="0.3"/>
  <cols>
    <col min="2" max="2" width="15.77734375" customWidth="1"/>
    <col min="3" max="3" width="100.77734375" customWidth="1"/>
  </cols>
  <sheetData>
    <row r="2" spans="2:3" x14ac:dyDescent="0.3">
      <c r="B2" s="1" t="s">
        <v>0</v>
      </c>
      <c r="C2" s="1" t="s">
        <v>1</v>
      </c>
    </row>
    <row r="3" spans="2:3" x14ac:dyDescent="0.3">
      <c r="B3" s="2" t="s">
        <v>2</v>
      </c>
      <c r="C3" s="2" t="s">
        <v>3</v>
      </c>
    </row>
    <row r="4" spans="2:3" x14ac:dyDescent="0.3">
      <c r="B4" s="2" t="s">
        <v>4</v>
      </c>
      <c r="C4" s="2" t="s">
        <v>33</v>
      </c>
    </row>
    <row r="5" spans="2:3" x14ac:dyDescent="0.3">
      <c r="B5" s="2" t="s">
        <v>5</v>
      </c>
      <c r="C5" s="2" t="s">
        <v>34</v>
      </c>
    </row>
    <row r="6" spans="2:3" x14ac:dyDescent="0.3">
      <c r="B6" s="2" t="s">
        <v>6</v>
      </c>
      <c r="C6" s="2" t="s">
        <v>35</v>
      </c>
    </row>
    <row r="7" spans="2:3" x14ac:dyDescent="0.3">
      <c r="B7" s="2" t="s">
        <v>7</v>
      </c>
      <c r="C7" s="2" t="s">
        <v>8</v>
      </c>
    </row>
    <row r="8" spans="2:3" ht="28.8" x14ac:dyDescent="0.3">
      <c r="B8" s="2" t="s">
        <v>32</v>
      </c>
      <c r="C8" s="2" t="s">
        <v>36</v>
      </c>
    </row>
    <row r="9" spans="2:3" ht="28.8" x14ac:dyDescent="0.3">
      <c r="B9" s="2" t="s">
        <v>37</v>
      </c>
      <c r="C9" s="2" t="s">
        <v>38</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24"/>
  <sheetViews>
    <sheetView workbookViewId="0"/>
  </sheetViews>
  <sheetFormatPr defaultRowHeight="14.4" x14ac:dyDescent="0.3"/>
  <cols>
    <col min="2" max="2" width="35.77734375" customWidth="1"/>
    <col min="3" max="3" width="70.77734375" customWidth="1"/>
  </cols>
  <sheetData>
    <row r="2" spans="2:3" x14ac:dyDescent="0.3">
      <c r="B2" s="3" t="s">
        <v>9</v>
      </c>
      <c r="C2" s="4"/>
    </row>
    <row r="3" spans="2:3" x14ac:dyDescent="0.3">
      <c r="B3" s="2" t="s">
        <v>10</v>
      </c>
      <c r="C3" s="2" t="str">
        <f>"Werkgroep RadB Verpleegkundige Gegevens"</f>
        <v>Werkgroep RadB Verpleegkundige Gegevens</v>
      </c>
    </row>
    <row r="4" spans="2:3" x14ac:dyDescent="0.3">
      <c r="B4" s="2" t="s">
        <v>11</v>
      </c>
      <c r="C4" s="2" t="str">
        <f>"*"</f>
        <v>*</v>
      </c>
    </row>
    <row r="5" spans="2:3" x14ac:dyDescent="0.3">
      <c r="B5" s="2" t="s">
        <v>12</v>
      </c>
      <c r="C5" s="2" t="str">
        <f>"*"</f>
        <v>*</v>
      </c>
    </row>
    <row r="6" spans="2:3" x14ac:dyDescent="0.3">
      <c r="B6" s="2" t="s">
        <v>13</v>
      </c>
      <c r="C6" s="2" t="str">
        <f>"*"</f>
        <v>*</v>
      </c>
    </row>
    <row r="7" spans="2:3" x14ac:dyDescent="0.3">
      <c r="B7" s="2" t="s">
        <v>14</v>
      </c>
      <c r="C7" s="2" t="str">
        <f>"Werkgroep RadB Verpleegkundige Gegevens"</f>
        <v>Werkgroep RadB Verpleegkundige Gegevens</v>
      </c>
    </row>
    <row r="8" spans="2:3" x14ac:dyDescent="0.3">
      <c r="B8" s="2" t="s">
        <v>15</v>
      </c>
      <c r="C8" s="2" t="str">
        <f>"13-3-2014"</f>
        <v>13-3-2014</v>
      </c>
    </row>
    <row r="9" spans="2:3" x14ac:dyDescent="0.3">
      <c r="B9" s="2" t="s">
        <v>16</v>
      </c>
      <c r="C9" s="2" t="str">
        <f>""</f>
        <v/>
      </c>
    </row>
    <row r="10" spans="2:3" x14ac:dyDescent="0.3">
      <c r="B10" s="2" t="s">
        <v>17</v>
      </c>
      <c r="C10" s="2" t="str">
        <f>"nl"</f>
        <v>nl</v>
      </c>
    </row>
    <row r="11" spans="2:3" x14ac:dyDescent="0.3">
      <c r="B11" s="2" t="s">
        <v>18</v>
      </c>
      <c r="C11" s="2" t="str">
        <f>""</f>
        <v/>
      </c>
    </row>
    <row r="12" spans="2:3" x14ac:dyDescent="0.3">
      <c r="B12" s="2" t="s">
        <v>19</v>
      </c>
      <c r="C12" s="2" t="str">
        <f>"PM"</f>
        <v>PM</v>
      </c>
    </row>
    <row r="13" spans="2:3" x14ac:dyDescent="0.3">
      <c r="B13" s="2" t="s">
        <v>20</v>
      </c>
      <c r="C13" s="2" t="str">
        <f>""</f>
        <v/>
      </c>
    </row>
    <row r="14" spans="2:3" x14ac:dyDescent="0.3">
      <c r="B14" s="2" t="s">
        <v>21</v>
      </c>
      <c r="C14" s="2" t="str">
        <f>"2.16.840.1.113883.2.4.3.11.60.40.3.4.9"</f>
        <v>2.16.840.1.113883.2.4.3.11.60.40.3.4.9</v>
      </c>
    </row>
    <row r="15" spans="2:3" x14ac:dyDescent="0.3">
      <c r="B15" s="2" t="s">
        <v>22</v>
      </c>
      <c r="C15" s="2" t="str">
        <f>"Valrisico, vallen"</f>
        <v>Valrisico, vallen</v>
      </c>
    </row>
    <row r="16" spans="2:3" x14ac:dyDescent="0.3">
      <c r="B16" s="2" t="s">
        <v>23</v>
      </c>
      <c r="C16" s="2" t="str">
        <f>"Final"</f>
        <v>Final</v>
      </c>
    </row>
    <row r="17" spans="2:3" x14ac:dyDescent="0.3">
      <c r="B17" s="2" t="s">
        <v>24</v>
      </c>
      <c r="C17" s="2" t="str">
        <f>"Werkgroep RadB Verpleegkundige Gegevens"</f>
        <v>Werkgroep RadB Verpleegkundige Gegevens</v>
      </c>
    </row>
    <row r="18" spans="2:3" x14ac:dyDescent="0.3">
      <c r="B18" s="2" t="s">
        <v>25</v>
      </c>
      <c r="C18" s="2" t="str">
        <f>"nl.zorg.OverdrachtValrisico"</f>
        <v>nl.zorg.OverdrachtValrisico</v>
      </c>
    </row>
    <row r="19" spans="2:3" x14ac:dyDescent="0.3">
      <c r="B19" s="2" t="s">
        <v>26</v>
      </c>
      <c r="C19" s="2" t="str">
        <f>"1-5-2016"</f>
        <v>1-5-2016</v>
      </c>
    </row>
    <row r="20" spans="2:3" x14ac:dyDescent="0.3">
      <c r="B20" s="2" t="s">
        <v>27</v>
      </c>
      <c r="C20" s="2" t="str">
        <f>"Published"</f>
        <v>Published</v>
      </c>
    </row>
    <row r="21" spans="2:3" x14ac:dyDescent="0.3">
      <c r="B21" s="2" t="s">
        <v>28</v>
      </c>
      <c r="C21" s="2" t="str">
        <f>"Projectgroep RadB Verpleegkundige Gegevens &amp; Kerngroep Registratie aan de Bron"</f>
        <v>Projectgroep RadB Verpleegkundige Gegevens &amp; Kerngroep Registratie aan de Bron</v>
      </c>
    </row>
    <row r="22" spans="2:3" x14ac:dyDescent="0.3">
      <c r="B22" s="2" t="s">
        <v>29</v>
      </c>
      <c r="C22" s="2" t="str">
        <f>"8-9-2015"</f>
        <v>8-9-2015</v>
      </c>
    </row>
    <row r="23" spans="2:3" x14ac:dyDescent="0.3">
      <c r="B23" s="2" t="s">
        <v>30</v>
      </c>
      <c r="C23" s="2" t="str">
        <f>"nl.nfu.OverdrachtValrisico-v1.0"</f>
        <v>nl.nfu.OverdrachtValrisico-v1.0</v>
      </c>
    </row>
    <row r="24" spans="2:3" x14ac:dyDescent="0.3">
      <c r="B24" s="2" t="s">
        <v>31</v>
      </c>
      <c r="C24" s="2" t="str">
        <f>"3.0"</f>
        <v>3.0</v>
      </c>
    </row>
  </sheetData>
  <mergeCells count="1">
    <mergeCell ref="B2:C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row r="1" spans="1:1" x14ac:dyDescent="0.3">
      <c r="A1" s="2"/>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6"/>
  <sheetViews>
    <sheetView tabSelected="1" workbookViewId="0"/>
  </sheetViews>
  <sheetFormatPr defaultRowHeight="14.4" x14ac:dyDescent="0.3"/>
  <cols>
    <col min="2" max="6" width="2.77734375" customWidth="1"/>
    <col min="7" max="7" width="15.77734375" customWidth="1"/>
    <col min="8" max="8" width="25.77734375" customWidth="1"/>
    <col min="9" max="10" width="5.77734375" customWidth="1"/>
    <col min="11" max="11" width="10.77734375" customWidth="1"/>
    <col min="12" max="12" width="15.77734375" customWidth="1"/>
    <col min="13" max="13" width="30.77734375" customWidth="1"/>
    <col min="14" max="14" width="20.77734375" customWidth="1"/>
    <col min="15" max="16" width="30.77734375" customWidth="1"/>
  </cols>
  <sheetData>
    <row r="2" spans="2:16" x14ac:dyDescent="0.3">
      <c r="B2" s="6" t="s">
        <v>32</v>
      </c>
      <c r="C2" s="7"/>
      <c r="D2" s="7"/>
      <c r="E2" s="7"/>
      <c r="F2" s="7"/>
      <c r="G2" s="8"/>
      <c r="H2" s="1" t="s">
        <v>39</v>
      </c>
      <c r="I2" s="1" t="s">
        <v>40</v>
      </c>
      <c r="J2" s="1" t="s">
        <v>41</v>
      </c>
      <c r="K2" s="1" t="s">
        <v>42</v>
      </c>
      <c r="L2" s="1" t="s">
        <v>43</v>
      </c>
      <c r="M2" s="1" t="s">
        <v>44</v>
      </c>
      <c r="N2" s="1" t="s">
        <v>45</v>
      </c>
      <c r="O2" s="1" t="s">
        <v>46</v>
      </c>
      <c r="P2" s="1" t="s">
        <v>47</v>
      </c>
    </row>
    <row r="3" spans="2:16" ht="49.95" customHeight="1" x14ac:dyDescent="0.3">
      <c r="B3" s="9" t="s">
        <v>48</v>
      </c>
      <c r="C3" s="10"/>
      <c r="D3" s="10"/>
      <c r="E3" s="10"/>
      <c r="F3" s="10"/>
      <c r="G3" s="11"/>
      <c r="H3" s="5" t="s">
        <v>49</v>
      </c>
      <c r="I3" s="5"/>
      <c r="J3" s="5">
        <v>1</v>
      </c>
      <c r="K3" s="5" t="s">
        <v>50</v>
      </c>
      <c r="L3" s="5" t="s">
        <v>51</v>
      </c>
      <c r="M3" s="5" t="s">
        <v>52</v>
      </c>
      <c r="N3" s="5" t="s">
        <v>53</v>
      </c>
      <c r="O3" s="5"/>
      <c r="P3" s="5"/>
    </row>
    <row r="4" spans="2:16" ht="49.95" customHeight="1" x14ac:dyDescent="0.3">
      <c r="B4" s="12"/>
      <c r="C4" s="13" t="s">
        <v>70</v>
      </c>
      <c r="D4" s="13"/>
      <c r="E4" s="13"/>
      <c r="F4" s="13"/>
      <c r="G4" s="14"/>
      <c r="H4" s="2" t="s">
        <v>54</v>
      </c>
      <c r="I4" s="2" t="s">
        <v>55</v>
      </c>
      <c r="J4" s="2">
        <v>1</v>
      </c>
      <c r="K4" s="2" t="s">
        <v>56</v>
      </c>
      <c r="L4" s="2" t="s">
        <v>57</v>
      </c>
      <c r="M4" s="2" t="s">
        <v>71</v>
      </c>
      <c r="N4" s="2" t="s">
        <v>58</v>
      </c>
      <c r="O4" s="2"/>
      <c r="P4" s="2"/>
    </row>
    <row r="5" spans="2:16" ht="49.95" customHeight="1" x14ac:dyDescent="0.3">
      <c r="B5" s="12"/>
      <c r="C5" s="13" t="s">
        <v>72</v>
      </c>
      <c r="D5" s="13"/>
      <c r="E5" s="13"/>
      <c r="F5" s="13"/>
      <c r="G5" s="14"/>
      <c r="H5" s="2" t="s">
        <v>59</v>
      </c>
      <c r="I5" s="2"/>
      <c r="J5" s="2" t="s">
        <v>60</v>
      </c>
      <c r="K5" s="2" t="s">
        <v>61</v>
      </c>
      <c r="L5" s="2" t="s">
        <v>62</v>
      </c>
      <c r="M5" s="2" t="s">
        <v>63</v>
      </c>
      <c r="N5" s="2"/>
      <c r="O5" s="2" t="s">
        <v>73</v>
      </c>
      <c r="P5" s="2"/>
    </row>
    <row r="6" spans="2:16" ht="49.95" customHeight="1" x14ac:dyDescent="0.3">
      <c r="B6" s="12"/>
      <c r="C6" s="13" t="s">
        <v>74</v>
      </c>
      <c r="D6" s="13"/>
      <c r="E6" s="13"/>
      <c r="F6" s="13"/>
      <c r="G6" s="14"/>
      <c r="H6" s="2" t="s">
        <v>64</v>
      </c>
      <c r="I6" s="2" t="s">
        <v>65</v>
      </c>
      <c r="J6" s="2" t="s">
        <v>66</v>
      </c>
      <c r="K6" s="2" t="s">
        <v>56</v>
      </c>
      <c r="L6" s="2" t="s">
        <v>67</v>
      </c>
      <c r="M6" s="2" t="s">
        <v>68</v>
      </c>
      <c r="N6" s="2" t="s">
        <v>69</v>
      </c>
      <c r="O6" s="2"/>
      <c r="P6" s="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7"/>
  <sheetViews>
    <sheetView workbookViewId="0"/>
  </sheetViews>
  <sheetFormatPr defaultRowHeight="14.4" x14ac:dyDescent="0.3"/>
  <cols>
    <col min="2" max="2" width="150.77734375" customWidth="1"/>
  </cols>
  <sheetData>
    <row r="2" spans="2:2" x14ac:dyDescent="0.3">
      <c r="B2" s="1" t="s">
        <v>75</v>
      </c>
    </row>
    <row r="3" spans="2:2" ht="158.4" x14ac:dyDescent="0.3">
      <c r="B3" s="2" t="s">
        <v>76</v>
      </c>
    </row>
    <row r="4" spans="2:2" x14ac:dyDescent="0.3">
      <c r="B4" s="1" t="s">
        <v>77</v>
      </c>
    </row>
    <row r="5" spans="2:2" ht="28.8" x14ac:dyDescent="0.3">
      <c r="B5" s="2" t="s">
        <v>78</v>
      </c>
    </row>
    <row r="6" spans="2:2" x14ac:dyDescent="0.3">
      <c r="B6" s="1" t="s">
        <v>79</v>
      </c>
    </row>
    <row r="7" spans="2:2" ht="43.2" x14ac:dyDescent="0.3">
      <c r="B7" s="2" t="s">
        <v>80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5</vt:i4>
      </vt:variant>
    </vt:vector>
  </HeadingPairs>
  <TitlesOfParts>
    <vt:vector size="5" baseType="lpstr">
      <vt:lpstr>About</vt:lpstr>
      <vt:lpstr>Metadata</vt:lpstr>
      <vt:lpstr>Information Model</vt:lpstr>
      <vt:lpstr>Data</vt:lpstr>
      <vt:lpstr>Terms of Use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spruyt</dc:creator>
  <cp:lastModifiedBy>spruyt</cp:lastModifiedBy>
  <dcterms:created xsi:type="dcterms:W3CDTF">2016-09-12T15:50:45Z</dcterms:created>
  <dcterms:modified xsi:type="dcterms:W3CDTF">2016-09-12T15:50:49Z</dcterms:modified>
</cp:coreProperties>
</file>