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6925"/>
  <workbookPr defaultThemeVersion="164011"/>
  <mc:AlternateContent xmlns:mc="http://schemas.openxmlformats.org/markup-compatibility/2006">
    <mc:Choice Requires="x15">
      <x15ac:absPath xmlns:x15ac="http://schemas.microsoft.com/office/spreadsheetml/2010/11/ac" url="C:\Users\spruyt\AppData\Local\Temp\ZibExtraction\20160912165904\xls\"/>
    </mc:Choice>
  </mc:AlternateContent>
  <bookViews>
    <workbookView xWindow="0" yWindow="0" windowWidth="18624" windowHeight="10968" firstSheet="1" activeTab="3"/>
  </bookViews>
  <sheets>
    <sheet name="About" sheetId="2" r:id="rId1"/>
    <sheet name="Metadata" sheetId="3" r:id="rId2"/>
    <sheet name="Information Model" sheetId="4" r:id="rId3"/>
    <sheet name="Data" sheetId="5" r:id="rId4"/>
    <sheet name="AlcoholGebruikStatusCodelijst" sheetId="6" r:id="rId5"/>
    <sheet name="Terms of Use" sheetId="7" r:id="rId6"/>
  </sheet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4" i="3" l="1"/>
  <c r="C23" i="3"/>
  <c r="C22" i="3"/>
  <c r="C21" i="3"/>
  <c r="C20" i="3"/>
  <c r="C19" i="3"/>
  <c r="C18" i="3"/>
  <c r="C17" i="3"/>
  <c r="C16" i="3"/>
  <c r="C15" i="3"/>
  <c r="C14" i="3"/>
  <c r="C13" i="3"/>
  <c r="C12" i="3"/>
  <c r="C11" i="3"/>
  <c r="C10" i="3"/>
  <c r="C9" i="3"/>
  <c r="C8" i="3"/>
  <c r="C7" i="3"/>
  <c r="C6" i="3"/>
  <c r="C5" i="3"/>
  <c r="C4" i="3"/>
  <c r="C3" i="3"/>
</calcChain>
</file>

<file path=xl/sharedStrings.xml><?xml version="1.0" encoding="utf-8"?>
<sst xmlns="http://schemas.openxmlformats.org/spreadsheetml/2006/main" count="128" uniqueCount="110">
  <si>
    <t>Subject</t>
  </si>
  <si>
    <t>Description</t>
  </si>
  <si>
    <t>Name</t>
  </si>
  <si>
    <t>nl.zorg.AlcoholGebruik</t>
  </si>
  <si>
    <t>Version</t>
  </si>
  <si>
    <t>Publication</t>
  </si>
  <si>
    <t>Created on</t>
  </si>
  <si>
    <t>Based on</t>
  </si>
  <si>
    <t>"Medische bouwstenen" publicatie 2016</t>
  </si>
  <si>
    <t>Metadata</t>
  </si>
  <si>
    <t>DCM::CoderList</t>
  </si>
  <si>
    <t>DCM::ContactInformation.Address</t>
  </si>
  <si>
    <t>DCM::ContactInformation.Name</t>
  </si>
  <si>
    <t>DCM::ContactInformation.Telecom</t>
  </si>
  <si>
    <t>DCM::ContentAuthorList</t>
  </si>
  <si>
    <t>DCM::CreationDate</t>
  </si>
  <si>
    <t>DCM::DeprecatedDate</t>
  </si>
  <si>
    <t>DCM::DescriptionLanguage</t>
  </si>
  <si>
    <t>DCM::EndorsingAuthority.Address</t>
  </si>
  <si>
    <t>DCM::EndorsingAuthority.Name</t>
  </si>
  <si>
    <t>DCM::EndorsingAuthority.Telecom</t>
  </si>
  <si>
    <t>DCM::Id</t>
  </si>
  <si>
    <t>DCM::KeywordList</t>
  </si>
  <si>
    <t>DCM::LifecycleStatus</t>
  </si>
  <si>
    <t>DCM::ModelerList</t>
  </si>
  <si>
    <t>DCM::Name</t>
  </si>
  <si>
    <t>DCM::PublicationDate</t>
  </si>
  <si>
    <t>DCM::PublicationStatus</t>
  </si>
  <si>
    <t>DCM::ReviewerList</t>
  </si>
  <si>
    <t>DCM::RevisionDate</t>
  </si>
  <si>
    <t>DCM::Superseeds</t>
  </si>
  <si>
    <t>DCM::Version</t>
  </si>
  <si>
    <t>Concept</t>
  </si>
  <si>
    <t>In the context of this information model, alcohol is the collective term for alcoholic beverages consumed as a leisure product. This information model describes the information asked of the patient about their alcohol use.</t>
  </si>
  <si>
    <t>3.0</t>
  </si>
  <si>
    <t>2016</t>
  </si>
  <si>
    <t>12-9-2016 17:00:48</t>
  </si>
  <si>
    <t>Purpose</t>
  </si>
  <si>
    <t>During the social anamnesis, the patient is frequently asked about their alcohol consumption. Excessive (episodic) alcohol consumption may influence the current treatment and diagnostics. Alcohol-related problems are diagnosed as secondary diagnoses more and more often. Source: Guidelines - Multidisciplinary guidelines for Disorders in alcohol use (CBO, 2009)</t>
  </si>
  <si>
    <t>Alias</t>
  </si>
  <si>
    <t>Type</t>
  </si>
  <si>
    <t>Card.</t>
  </si>
  <si>
    <t>Stereotype</t>
  </si>
  <si>
    <t>Id</t>
  </si>
  <si>
    <t>Definition</t>
  </si>
  <si>
    <t>DefinitionCode</t>
  </si>
  <si>
    <t>Reference</t>
  </si>
  <si>
    <t>Constraints</t>
  </si>
  <si>
    <t>AlcoholGebruik</t>
  </si>
  <si>
    <t>EN: AlcoholUse</t>
  </si>
  <si>
    <t>0..1</t>
  </si>
  <si>
    <t>rootconcept</t>
  </si>
  <si>
    <t>NL-CM:7.3.1</t>
  </si>
  <si>
    <t>Root concept of the AlcoholUse information model. This concept contains all data elements of the AlcoholUse information model.</t>
  </si>
  <si>
    <t>EN: Explanation</t>
  </si>
  <si>
    <t>ST</t>
  </si>
  <si>
    <t>data</t>
  </si>
  <si>
    <t>NL-CM:7.3.7</t>
  </si>
  <si>
    <t>Relevant comments on the alcohol consumption.</t>
  </si>
  <si>
    <t>EN: AlcoholUseStatus</t>
  </si>
  <si>
    <t>CD</t>
  </si>
  <si>
    <t>NL-CM:7.3.2</t>
  </si>
  <si>
    <t>The status of the patient’s alcohol use.</t>
  </si>
  <si>
    <t>EN: ObservationOfUse</t>
  </si>
  <si>
    <t>container</t>
  </si>
  <si>
    <t>NL-CM:7.3.3</t>
  </si>
  <si>
    <t>Container of the ObservationOfUse concept. This container contains all data elements of the observation of alcohol use.</t>
  </si>
  <si>
    <t>EN: StartDate</t>
  </si>
  <si>
    <t>TS</t>
  </si>
  <si>
    <t>NL-CM:7.3.4</t>
  </si>
  <si>
    <t>The date on which the patient started using alcohol.</t>
  </si>
  <si>
    <t>EN: StopDate</t>
  </si>
  <si>
    <t>NL-CM:7.3.5</t>
  </si>
  <si>
    <t>The date on which the patient stopped consuming alcohol.</t>
  </si>
  <si>
    <t>EN: Amount</t>
  </si>
  <si>
    <t>PQ</t>
  </si>
  <si>
    <t>NL-CM:7.3.6</t>
  </si>
  <si>
    <t>The extent of the patient’s alcohol use in units of alcohol per time period.</t>
  </si>
  <si>
    <t>Toelichting</t>
  </si>
  <si>
    <t>AlcoholGebruikStatus</t>
  </si>
  <si>
    <t>AlcoholGebruikStatusCodelijst</t>
  </si>
  <si>
    <t>WaarnemingGebruik</t>
  </si>
  <si>
    <t>StartDatum</t>
  </si>
  <si>
    <t>StopDatum</t>
  </si>
  <si>
    <t>Hoeveelheid</t>
  </si>
  <si>
    <t>Instructions</t>
  </si>
  <si>
    <t>If the exchange of information on past alcohol consumption is desired in the event that the patient has by now stopped or significantly reduced their alcohol intake, then this can be done by applying the information model a second time with an entered stop date, so that it is clear that the amount of units per day is the past amount.  _x000D_
 _x000D_
If desired, the sender can include the type of alcohol used in the ‘Explanation’ field.</t>
  </si>
  <si>
    <t>Valueset OID: 2.16.840.1.113883.2.4.3.11.60.40.2.7.3.2</t>
  </si>
  <si>
    <t>Conceptname</t>
  </si>
  <si>
    <t>Conceptcode</t>
  </si>
  <si>
    <t>Codesystem name</t>
  </si>
  <si>
    <t>Codesystem OID</t>
  </si>
  <si>
    <t>Current drinker of alcohol (finding)</t>
  </si>
  <si>
    <t>SNOMED CT</t>
  </si>
  <si>
    <t>2.16.840.1.113883.6.96</t>
  </si>
  <si>
    <t>Drinkt alcohol</t>
  </si>
  <si>
    <t>Ex-drinker (finding)</t>
  </si>
  <si>
    <t>Dronk vroeger alcohol</t>
  </si>
  <si>
    <t>Lifetime non-drinker (finding)</t>
  </si>
  <si>
    <t>Heeft nooit alcohol gedronken</t>
  </si>
  <si>
    <t>Anders</t>
  </si>
  <si>
    <t>OTH</t>
  </si>
  <si>
    <t>NullFlavor</t>
  </si>
  <si>
    <t>2.16.840.1.113883.5.1008</t>
  </si>
  <si>
    <t>Disclaimer</t>
  </si>
  <si>
    <t>This Health and Care Information Model (a.k.a Clinical Building Block) has been made in collaboration with several different parties in healthcare. These parties asked Nictiz to manage good maintenance and development of the information models. Hereafter, these parties and Nictiz are referred to as the collaborating parties. The collaborating parties paid utmost attention to the reliability and topicality of the data in these Health and Care Information Models. Omissions and inaccuracies may however occur. The collaborating parties are not liable for any damages resulting from omissions or inaccuracies in the information provided, nor are they liable for damages resulting from problems caused by or inherent to distributing information on the internet, such as malfunctions, interruptions, errors or delays in information or services provide by the parties to you or by you to the parties via a website or via e-mail, or any other digital means. The collaborating parties will also not accept liability for any damages resulting from the use of data, advice or ideas provided by or on behalf of the parties by means of this Health and Care Information Model. The parties will not accept any liability for the content of information in this Health and Care Information Model to which or from which a hyperlink is referred. In the event of contradictions in mentioned Health and Care Information Model documents and files, the most recent and highest version of the listed order in the revisions will indicate the priority of the documents in question. If information included in the digital version of this Health and Care Information Model is also distributed in writing, the written version will be leading in case of textual differences. This will apply if both have the same version number and date. A definitive version has priority over a draft version. A revised version has priority over previous versions.</t>
  </si>
  <si>
    <t>Terms of Use</t>
  </si>
  <si>
    <t>The user may use the information in this Health and Care Information Model without limitations. The copyright provisions in the paragraph concerned apply to copying, distributing and passing on information from this Health and Care Information Model.</t>
  </si>
  <si>
    <t>Copyrights</t>
  </si>
  <si>
    <t>The user may copy, distribute and pass on the information in this Health and Care Information Model under the conditions that apply for Creative Commons license Attribution-NonCommercial-ShareAlike 3.0 Netherlands (CC BY-NCSA-3.0). The content is available under Creative Commons Attribution-NonCommercial-ShareAlike 3.0 (see also http://creativecommons.org/licenses/by-nc-sa/3.0/nl/)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</si>
</sst>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theme="1"/>
      <name val="Calibri"/>
      <family val="2"/>
      <scheme val="minor"/>
    </font>
    <font>
      <b/>
      <sz val="11"/>
      <color rgb="FFFFFFFF"/>
      <name val="Calibri"/>
      <family val="2"/>
      <scheme val="minor"/>
    </font>
    <font>
      <sz val="11"/>
      <color rgb="FF000000"/>
      <name val="Calibri"/>
      <family val="2"/>
      <scheme val="minor"/>
    </font>
    <font>
      <b/>
      <sz val="11"/>
      <color rgb="FF000000"/>
      <name val="Calibri"/>
      <family val="2"/>
      <scheme val="minor"/>
    </font>
  </fonts>
  <fills count="6">
    <fill>
      <patternFill patternType="none"/>
    </fill>
    <fill>
      <patternFill patternType="gray125"/>
    </fill>
    <fill>
      <patternFill patternType="solid">
        <fgColor rgb="FF000099"/>
        <bgColor indexed="64"/>
      </patternFill>
    </fill>
    <fill>
      <patternFill patternType="solid">
        <fgColor rgb="FFE3E3E3"/>
        <bgColor indexed="64"/>
      </patternFill>
    </fill>
    <fill>
      <patternFill patternType="solid">
        <fgColor rgb="FFE8D7BE"/>
        <bgColor indexed="64"/>
      </patternFill>
    </fill>
    <fill>
      <patternFill patternType="solid">
        <fgColor rgb="FFD3D3D3"/>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20">
    <xf numFmtId="0" fontId="0" fillId="0" borderId="0" xfId="0"/>
    <xf numFmtId="49" fontId="1" fillId="2" borderId="1" xfId="0" applyNumberFormat="1" applyFont="1" applyFill="1" applyBorder="1" applyAlignment="1">
      <alignment vertical="top" wrapText="1"/>
    </xf>
    <xf numFmtId="49" fontId="0" fillId="0" borderId="1" xfId="0" applyNumberFormat="1" applyBorder="1" applyAlignment="1">
      <alignment vertical="top" wrapText="1"/>
    </xf>
    <xf numFmtId="49" fontId="1" fillId="2" borderId="1" xfId="0" applyNumberFormat="1" applyFont="1" applyFill="1" applyBorder="1" applyAlignment="1">
      <alignment vertical="top" wrapText="1"/>
    </xf>
    <xf numFmtId="49" fontId="0" fillId="0" borderId="1" xfId="0" applyNumberFormat="1" applyBorder="1" applyAlignment="1">
      <alignment vertical="top" wrapText="1"/>
    </xf>
    <xf numFmtId="49" fontId="2" fillId="3" borderId="1" xfId="0" applyNumberFormat="1" applyFont="1" applyFill="1" applyBorder="1" applyAlignment="1">
      <alignment vertical="top" wrapText="1"/>
    </xf>
    <xf numFmtId="49" fontId="2" fillId="4" borderId="1" xfId="0" applyNumberFormat="1" applyFont="1" applyFill="1" applyBorder="1" applyAlignment="1">
      <alignment vertical="top" wrapText="1"/>
    </xf>
    <xf numFmtId="0" fontId="1" fillId="2" borderId="2" xfId="0" applyNumberFormat="1" applyFont="1" applyFill="1" applyBorder="1" applyAlignment="1">
      <alignment vertical="top"/>
    </xf>
    <xf numFmtId="0" fontId="1" fillId="2" borderId="3" xfId="0" applyNumberFormat="1" applyFont="1" applyFill="1" applyBorder="1" applyAlignment="1">
      <alignment vertical="top"/>
    </xf>
    <xf numFmtId="0" fontId="1" fillId="2" borderId="4" xfId="0" applyNumberFormat="1" applyFont="1" applyFill="1" applyBorder="1" applyAlignment="1">
      <alignment vertical="top"/>
    </xf>
    <xf numFmtId="0" fontId="2" fillId="3" borderId="2" xfId="0" applyNumberFormat="1" applyFont="1" applyFill="1" applyBorder="1" applyAlignment="1">
      <alignment vertical="top"/>
    </xf>
    <xf numFmtId="0" fontId="2" fillId="3" borderId="3" xfId="0" applyNumberFormat="1" applyFont="1" applyFill="1" applyBorder="1" applyAlignment="1">
      <alignment vertical="top"/>
    </xf>
    <xf numFmtId="0" fontId="2" fillId="3" borderId="4" xfId="0" applyNumberFormat="1" applyFont="1" applyFill="1" applyBorder="1" applyAlignment="1">
      <alignment vertical="top"/>
    </xf>
    <xf numFmtId="0" fontId="0" fillId="0" borderId="2" xfId="0" applyNumberFormat="1" applyBorder="1" applyAlignment="1">
      <alignment vertical="top"/>
    </xf>
    <xf numFmtId="0" fontId="0" fillId="0" borderId="3" xfId="0" applyNumberFormat="1" applyBorder="1" applyAlignment="1">
      <alignment vertical="top"/>
    </xf>
    <xf numFmtId="0" fontId="0" fillId="0" borderId="4" xfId="0" applyNumberFormat="1" applyBorder="1" applyAlignment="1">
      <alignment vertical="top"/>
    </xf>
    <xf numFmtId="0" fontId="2" fillId="4" borderId="2" xfId="0" applyNumberFormat="1" applyFont="1" applyFill="1" applyBorder="1" applyAlignment="1">
      <alignment vertical="top"/>
    </xf>
    <xf numFmtId="0" fontId="2" fillId="4" borderId="3" xfId="0" applyNumberFormat="1" applyFont="1" applyFill="1" applyBorder="1" applyAlignment="1">
      <alignment vertical="top"/>
    </xf>
    <xf numFmtId="0" fontId="2" fillId="4" borderId="4" xfId="0" applyNumberFormat="1" applyFont="1" applyFill="1" applyBorder="1" applyAlignment="1">
      <alignment vertical="top"/>
    </xf>
    <xf numFmtId="49" fontId="3" fillId="5" borderId="1" xfId="0" applyNumberFormat="1" applyFont="1" applyFill="1" applyBorder="1" applyAlignment="1">
      <alignment vertical="top" wrapText="1"/>
    </xf>
  </cellXfs>
  <cellStyles count="1">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25400</xdr:colOff>
      <xdr:row>3</xdr:row>
      <xdr:rowOff>86360</xdr:rowOff>
    </xdr:from>
    <xdr:to>
      <xdr:col>11</xdr:col>
      <xdr:colOff>482600</xdr:colOff>
      <xdr:row>28</xdr:row>
      <xdr:rowOff>153035</xdr:rowOff>
    </xdr:to>
    <xdr:pic>
      <xdr:nvPicPr>
        <xdr:cNvPr id="2" name="Afbeelding 1"/>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35000" y="635000"/>
          <a:ext cx="6553200" cy="4638675"/>
        </a:xfrm>
        <a:prstGeom prst="rect">
          <a:avLst/>
        </a:prstGeom>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10"/>
  <sheetViews>
    <sheetView workbookViewId="0"/>
  </sheetViews>
  <sheetFormatPr defaultRowHeight="14.4" x14ac:dyDescent="0.3"/>
  <cols>
    <col min="2" max="2" width="15.77734375" customWidth="1"/>
    <col min="3" max="3" width="100.77734375" customWidth="1"/>
  </cols>
  <sheetData>
    <row r="2" spans="2:3" x14ac:dyDescent="0.3">
      <c r="B2" s="1" t="s">
        <v>0</v>
      </c>
      <c r="C2" s="1" t="s">
        <v>1</v>
      </c>
    </row>
    <row r="3" spans="2:3" x14ac:dyDescent="0.3">
      <c r="B3" s="2" t="s">
        <v>2</v>
      </c>
      <c r="C3" s="2" t="s">
        <v>3</v>
      </c>
    </row>
    <row r="4" spans="2:3" x14ac:dyDescent="0.3">
      <c r="B4" s="2" t="s">
        <v>4</v>
      </c>
      <c r="C4" s="2" t="s">
        <v>34</v>
      </c>
    </row>
    <row r="5" spans="2:3" x14ac:dyDescent="0.3">
      <c r="B5" s="2" t="s">
        <v>5</v>
      </c>
      <c r="C5" s="2" t="s">
        <v>35</v>
      </c>
    </row>
    <row r="6" spans="2:3" x14ac:dyDescent="0.3">
      <c r="B6" s="2" t="s">
        <v>6</v>
      </c>
      <c r="C6" s="2" t="s">
        <v>36</v>
      </c>
    </row>
    <row r="7" spans="2:3" x14ac:dyDescent="0.3">
      <c r="B7" s="2" t="s">
        <v>7</v>
      </c>
      <c r="C7" s="2" t="s">
        <v>8</v>
      </c>
    </row>
    <row r="8" spans="2:3" ht="28.8" x14ac:dyDescent="0.3">
      <c r="B8" s="2" t="s">
        <v>32</v>
      </c>
      <c r="C8" s="2" t="s">
        <v>33</v>
      </c>
    </row>
    <row r="9" spans="2:3" ht="57.6" x14ac:dyDescent="0.3">
      <c r="B9" s="2" t="s">
        <v>37</v>
      </c>
      <c r="C9" s="2" t="s">
        <v>38</v>
      </c>
    </row>
    <row r="10" spans="2:3" ht="72" x14ac:dyDescent="0.3">
      <c r="B10" s="2" t="s">
        <v>85</v>
      </c>
      <c r="C10" s="2" t="s">
        <v>86</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24"/>
  <sheetViews>
    <sheetView workbookViewId="0"/>
  </sheetViews>
  <sheetFormatPr defaultRowHeight="14.4" x14ac:dyDescent="0.3"/>
  <cols>
    <col min="2" max="2" width="35.77734375" customWidth="1"/>
    <col min="3" max="3" width="70.77734375" customWidth="1"/>
  </cols>
  <sheetData>
    <row r="2" spans="2:3" x14ac:dyDescent="0.3">
      <c r="B2" s="3" t="s">
        <v>9</v>
      </c>
      <c r="C2" s="4"/>
    </row>
    <row r="3" spans="2:3" x14ac:dyDescent="0.3">
      <c r="B3" s="2" t="s">
        <v>10</v>
      </c>
      <c r="C3" s="2" t="str">
        <f>"Kerngroep Registratie aan de Bron"</f>
        <v>Kerngroep Registratie aan de Bron</v>
      </c>
    </row>
    <row r="4" spans="2:3" x14ac:dyDescent="0.3">
      <c r="B4" s="2" t="s">
        <v>11</v>
      </c>
      <c r="C4" s="2" t="str">
        <f>"*"</f>
        <v>*</v>
      </c>
    </row>
    <row r="5" spans="2:3" x14ac:dyDescent="0.3">
      <c r="B5" s="2" t="s">
        <v>12</v>
      </c>
      <c r="C5" s="2" t="str">
        <f>"*"</f>
        <v>*</v>
      </c>
    </row>
    <row r="6" spans="2:3" x14ac:dyDescent="0.3">
      <c r="B6" s="2" t="s">
        <v>13</v>
      </c>
      <c r="C6" s="2" t="str">
        <f>"*"</f>
        <v>*</v>
      </c>
    </row>
    <row r="7" spans="2:3" x14ac:dyDescent="0.3">
      <c r="B7" s="2" t="s">
        <v>14</v>
      </c>
      <c r="C7" s="2" t="str">
        <f>"Projectgroep Generieke Overdrachtsgegevens &amp; Kerngroep Registratie aan de Bron"</f>
        <v>Projectgroep Generieke Overdrachtsgegevens &amp; Kerngroep Registratie aan de Bron</v>
      </c>
    </row>
    <row r="8" spans="2:3" x14ac:dyDescent="0.3">
      <c r="B8" s="2" t="s">
        <v>15</v>
      </c>
      <c r="C8" s="2" t="str">
        <f>""</f>
        <v/>
      </c>
    </row>
    <row r="9" spans="2:3" x14ac:dyDescent="0.3">
      <c r="B9" s="2" t="s">
        <v>16</v>
      </c>
      <c r="C9" s="2" t="str">
        <f>""</f>
        <v/>
      </c>
    </row>
    <row r="10" spans="2:3" x14ac:dyDescent="0.3">
      <c r="B10" s="2" t="s">
        <v>17</v>
      </c>
      <c r="C10" s="2" t="str">
        <f>"nl"</f>
        <v>nl</v>
      </c>
    </row>
    <row r="11" spans="2:3" x14ac:dyDescent="0.3">
      <c r="B11" s="2" t="s">
        <v>18</v>
      </c>
      <c r="C11" s="2" t="str">
        <f>""</f>
        <v/>
      </c>
    </row>
    <row r="12" spans="2:3" x14ac:dyDescent="0.3">
      <c r="B12" s="2" t="s">
        <v>19</v>
      </c>
      <c r="C12" s="2" t="str">
        <f>"PM"</f>
        <v>PM</v>
      </c>
    </row>
    <row r="13" spans="2:3" x14ac:dyDescent="0.3">
      <c r="B13" s="2" t="s">
        <v>20</v>
      </c>
      <c r="C13" s="2" t="str">
        <f>""</f>
        <v/>
      </c>
    </row>
    <row r="14" spans="2:3" x14ac:dyDescent="0.3">
      <c r="B14" s="2" t="s">
        <v>21</v>
      </c>
      <c r="C14" s="2" t="str">
        <f>"2.16.840.1.113883.2.4.3.11.60.40.3.7.3"</f>
        <v>2.16.840.1.113883.2.4.3.11.60.40.3.7.3</v>
      </c>
    </row>
    <row r="15" spans="2:3" x14ac:dyDescent="0.3">
      <c r="B15" s="2" t="s">
        <v>22</v>
      </c>
      <c r="C15" s="2" t="str">
        <f>"social history, sociale anamnese, alcohol"</f>
        <v>social history, sociale anamnese, alcohol</v>
      </c>
    </row>
    <row r="16" spans="2:3" x14ac:dyDescent="0.3">
      <c r="B16" s="2" t="s">
        <v>23</v>
      </c>
      <c r="C16" s="2" t="str">
        <f>"Final"</f>
        <v>Final</v>
      </c>
    </row>
    <row r="17" spans="2:3" x14ac:dyDescent="0.3">
      <c r="B17" s="2" t="s">
        <v>24</v>
      </c>
      <c r="C17" s="2" t="str">
        <f>"Kerngroep Registratie aan de Bron"</f>
        <v>Kerngroep Registratie aan de Bron</v>
      </c>
    </row>
    <row r="18" spans="2:3" x14ac:dyDescent="0.3">
      <c r="B18" s="2" t="s">
        <v>25</v>
      </c>
      <c r="C18" s="2" t="str">
        <f>"nl.zorg.AlcoholGebruik"</f>
        <v>nl.zorg.AlcoholGebruik</v>
      </c>
    </row>
    <row r="19" spans="2:3" x14ac:dyDescent="0.3">
      <c r="B19" s="2" t="s">
        <v>26</v>
      </c>
      <c r="C19" s="2" t="str">
        <f>"1-5-2016"</f>
        <v>1-5-2016</v>
      </c>
    </row>
    <row r="20" spans="2:3" x14ac:dyDescent="0.3">
      <c r="B20" s="2" t="s">
        <v>27</v>
      </c>
      <c r="C20" s="2" t="str">
        <f>"Published"</f>
        <v>Published</v>
      </c>
    </row>
    <row r="21" spans="2:3" x14ac:dyDescent="0.3">
      <c r="B21" s="2" t="s">
        <v>28</v>
      </c>
      <c r="C21" s="2" t="str">
        <f>"Projectgroep Generieke Overdrachtsgegevens &amp; Kerngroep Registratie aan de Bron"</f>
        <v>Projectgroep Generieke Overdrachtsgegevens &amp; Kerngroep Registratie aan de Bron</v>
      </c>
    </row>
    <row r="22" spans="2:3" x14ac:dyDescent="0.3">
      <c r="B22" s="2" t="s">
        <v>29</v>
      </c>
      <c r="C22" s="2" t="str">
        <f>"22-5-2015"</f>
        <v>22-5-2015</v>
      </c>
    </row>
    <row r="23" spans="2:3" x14ac:dyDescent="0.3">
      <c r="B23" s="2" t="s">
        <v>30</v>
      </c>
      <c r="C23" s="2" t="str">
        <f>"nl.nfu.AlcoholGebruik-v1.2.1"</f>
        <v>nl.nfu.AlcoholGebruik-v1.2.1</v>
      </c>
    </row>
    <row r="24" spans="2:3" x14ac:dyDescent="0.3">
      <c r="B24" s="2" t="s">
        <v>31</v>
      </c>
      <c r="C24" s="2" t="str">
        <f>"3.0"</f>
        <v>3.0</v>
      </c>
    </row>
  </sheetData>
  <mergeCells count="1">
    <mergeCell ref="B2:C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row r="1" spans="1:1" x14ac:dyDescent="0.3">
      <c r="A1" s="2"/>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9"/>
  <sheetViews>
    <sheetView tabSelected="1" workbookViewId="0"/>
  </sheetViews>
  <sheetFormatPr defaultRowHeight="14.4" x14ac:dyDescent="0.3"/>
  <cols>
    <col min="2" max="6" width="2.77734375" customWidth="1"/>
    <col min="7" max="7" width="15.77734375" customWidth="1"/>
    <col min="8" max="8" width="25.77734375" customWidth="1"/>
    <col min="9" max="10" width="5.77734375" customWidth="1"/>
    <col min="11" max="11" width="10.77734375" customWidth="1"/>
    <col min="12" max="12" width="15.77734375" customWidth="1"/>
    <col min="13" max="13" width="30.77734375" customWidth="1"/>
    <col min="14" max="14" width="20.77734375" customWidth="1"/>
    <col min="15" max="16" width="30.77734375" customWidth="1"/>
  </cols>
  <sheetData>
    <row r="2" spans="2:16" x14ac:dyDescent="0.3">
      <c r="B2" s="7" t="s">
        <v>32</v>
      </c>
      <c r="C2" s="8"/>
      <c r="D2" s="8"/>
      <c r="E2" s="8"/>
      <c r="F2" s="8"/>
      <c r="G2" s="9"/>
      <c r="H2" s="1" t="s">
        <v>39</v>
      </c>
      <c r="I2" s="1" t="s">
        <v>40</v>
      </c>
      <c r="J2" s="1" t="s">
        <v>41</v>
      </c>
      <c r="K2" s="1" t="s">
        <v>42</v>
      </c>
      <c r="L2" s="1" t="s">
        <v>43</v>
      </c>
      <c r="M2" s="1" t="s">
        <v>44</v>
      </c>
      <c r="N2" s="1" t="s">
        <v>45</v>
      </c>
      <c r="O2" s="1" t="s">
        <v>46</v>
      </c>
      <c r="P2" s="1" t="s">
        <v>47</v>
      </c>
    </row>
    <row r="3" spans="2:16" ht="49.95" customHeight="1" x14ac:dyDescent="0.3">
      <c r="B3" s="10" t="s">
        <v>48</v>
      </c>
      <c r="C3" s="11"/>
      <c r="D3" s="11"/>
      <c r="E3" s="11"/>
      <c r="F3" s="11"/>
      <c r="G3" s="12"/>
      <c r="H3" s="5" t="s">
        <v>49</v>
      </c>
      <c r="I3" s="5"/>
      <c r="J3" s="5" t="s">
        <v>50</v>
      </c>
      <c r="K3" s="5" t="s">
        <v>51</v>
      </c>
      <c r="L3" s="5" t="s">
        <v>52</v>
      </c>
      <c r="M3" s="5" t="s">
        <v>53</v>
      </c>
      <c r="N3" s="5"/>
      <c r="O3" s="5"/>
      <c r="P3" s="5"/>
    </row>
    <row r="4" spans="2:16" ht="28.8" x14ac:dyDescent="0.3">
      <c r="B4" s="13"/>
      <c r="C4" s="14" t="s">
        <v>78</v>
      </c>
      <c r="D4" s="14"/>
      <c r="E4" s="14"/>
      <c r="F4" s="14"/>
      <c r="G4" s="15"/>
      <c r="H4" s="2" t="s">
        <v>54</v>
      </c>
      <c r="I4" s="2" t="s">
        <v>55</v>
      </c>
      <c r="J4" s="2" t="s">
        <v>50</v>
      </c>
      <c r="K4" s="2" t="s">
        <v>56</v>
      </c>
      <c r="L4" s="2" t="s">
        <v>57</v>
      </c>
      <c r="M4" s="2" t="s">
        <v>58</v>
      </c>
      <c r="N4" s="2"/>
      <c r="O4" s="2"/>
      <c r="P4" s="2"/>
    </row>
    <row r="5" spans="2:16" ht="28.8" x14ac:dyDescent="0.3">
      <c r="B5" s="13"/>
      <c r="C5" s="14" t="s">
        <v>79</v>
      </c>
      <c r="D5" s="14"/>
      <c r="E5" s="14"/>
      <c r="F5" s="14"/>
      <c r="G5" s="15"/>
      <c r="H5" s="2" t="s">
        <v>59</v>
      </c>
      <c r="I5" s="2" t="s">
        <v>60</v>
      </c>
      <c r="J5" s="2">
        <v>1</v>
      </c>
      <c r="K5" s="2" t="s">
        <v>56</v>
      </c>
      <c r="L5" s="2" t="s">
        <v>61</v>
      </c>
      <c r="M5" s="2" t="s">
        <v>62</v>
      </c>
      <c r="N5" s="2"/>
      <c r="O5" s="2" t="s">
        <v>80</v>
      </c>
      <c r="P5" s="2"/>
    </row>
    <row r="6" spans="2:16" ht="49.95" customHeight="1" x14ac:dyDescent="0.3">
      <c r="B6" s="16"/>
      <c r="C6" s="17" t="s">
        <v>81</v>
      </c>
      <c r="D6" s="17"/>
      <c r="E6" s="17"/>
      <c r="F6" s="17"/>
      <c r="G6" s="18"/>
      <c r="H6" s="6" t="s">
        <v>63</v>
      </c>
      <c r="I6" s="6"/>
      <c r="J6" s="6" t="s">
        <v>50</v>
      </c>
      <c r="K6" s="6" t="s">
        <v>64</v>
      </c>
      <c r="L6" s="6" t="s">
        <v>65</v>
      </c>
      <c r="M6" s="6" t="s">
        <v>66</v>
      </c>
      <c r="N6" s="6"/>
      <c r="O6" s="6"/>
      <c r="P6" s="6"/>
    </row>
    <row r="7" spans="2:16" ht="28.8" x14ac:dyDescent="0.3">
      <c r="B7" s="13"/>
      <c r="C7" s="14"/>
      <c r="D7" s="14" t="s">
        <v>82</v>
      </c>
      <c r="E7" s="14"/>
      <c r="F7" s="14"/>
      <c r="G7" s="15"/>
      <c r="H7" s="2" t="s">
        <v>67</v>
      </c>
      <c r="I7" s="2" t="s">
        <v>68</v>
      </c>
      <c r="J7" s="2" t="s">
        <v>50</v>
      </c>
      <c r="K7" s="2" t="s">
        <v>56</v>
      </c>
      <c r="L7" s="2" t="s">
        <v>69</v>
      </c>
      <c r="M7" s="2" t="s">
        <v>70</v>
      </c>
      <c r="N7" s="2"/>
      <c r="O7" s="2"/>
      <c r="P7" s="2"/>
    </row>
    <row r="8" spans="2:16" ht="28.8" x14ac:dyDescent="0.3">
      <c r="B8" s="13"/>
      <c r="C8" s="14"/>
      <c r="D8" s="14" t="s">
        <v>83</v>
      </c>
      <c r="E8" s="14"/>
      <c r="F8" s="14"/>
      <c r="G8" s="15"/>
      <c r="H8" s="2" t="s">
        <v>71</v>
      </c>
      <c r="I8" s="2" t="s">
        <v>68</v>
      </c>
      <c r="J8" s="2" t="s">
        <v>50</v>
      </c>
      <c r="K8" s="2" t="s">
        <v>56</v>
      </c>
      <c r="L8" s="2" t="s">
        <v>72</v>
      </c>
      <c r="M8" s="2" t="s">
        <v>73</v>
      </c>
      <c r="N8" s="2"/>
      <c r="O8" s="2"/>
      <c r="P8" s="2"/>
    </row>
    <row r="9" spans="2:16" ht="43.2" x14ac:dyDescent="0.3">
      <c r="B9" s="13"/>
      <c r="C9" s="14"/>
      <c r="D9" s="14" t="s">
        <v>84</v>
      </c>
      <c r="E9" s="14"/>
      <c r="F9" s="14"/>
      <c r="G9" s="15"/>
      <c r="H9" s="2" t="s">
        <v>74</v>
      </c>
      <c r="I9" s="2" t="s">
        <v>75</v>
      </c>
      <c r="J9" s="2" t="s">
        <v>50</v>
      </c>
      <c r="K9" s="2" t="s">
        <v>56</v>
      </c>
      <c r="L9" s="2" t="s">
        <v>76</v>
      </c>
      <c r="M9" s="2" t="s">
        <v>77</v>
      </c>
      <c r="N9" s="2"/>
      <c r="O9" s="2"/>
      <c r="P9" s="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G8"/>
  <sheetViews>
    <sheetView workbookViewId="0"/>
  </sheetViews>
  <sheetFormatPr defaultRowHeight="14.4" x14ac:dyDescent="0.3"/>
  <cols>
    <col min="3" max="3" width="29.33203125" bestFit="1" customWidth="1"/>
    <col min="4" max="4" width="12.109375" bestFit="1" customWidth="1"/>
    <col min="5" max="5" width="16.5546875" bestFit="1" customWidth="1"/>
    <col min="6" max="6" width="22.6640625" bestFit="1" customWidth="1"/>
    <col min="7" max="7" width="26.21875" bestFit="1" customWidth="1"/>
  </cols>
  <sheetData>
    <row r="3" spans="3:7" x14ac:dyDescent="0.3">
      <c r="C3" s="3" t="s">
        <v>80</v>
      </c>
      <c r="D3" s="3"/>
      <c r="E3" s="3" t="s">
        <v>87</v>
      </c>
      <c r="F3" s="4"/>
      <c r="G3" s="4"/>
    </row>
    <row r="4" spans="3:7" x14ac:dyDescent="0.3">
      <c r="C4" s="19" t="s">
        <v>88</v>
      </c>
      <c r="D4" s="19" t="s">
        <v>89</v>
      </c>
      <c r="E4" s="19" t="s">
        <v>90</v>
      </c>
      <c r="F4" s="19" t="s">
        <v>91</v>
      </c>
      <c r="G4" s="19" t="s">
        <v>1</v>
      </c>
    </row>
    <row r="5" spans="3:7" x14ac:dyDescent="0.3">
      <c r="C5" s="2" t="s">
        <v>92</v>
      </c>
      <c r="D5" s="2">
        <v>219006</v>
      </c>
      <c r="E5" s="2" t="s">
        <v>93</v>
      </c>
      <c r="F5" s="2" t="s">
        <v>94</v>
      </c>
      <c r="G5" s="2" t="s">
        <v>95</v>
      </c>
    </row>
    <row r="6" spans="3:7" x14ac:dyDescent="0.3">
      <c r="C6" s="2" t="s">
        <v>96</v>
      </c>
      <c r="D6" s="2">
        <v>82581004</v>
      </c>
      <c r="E6" s="2" t="s">
        <v>93</v>
      </c>
      <c r="F6" s="2" t="s">
        <v>94</v>
      </c>
      <c r="G6" s="2" t="s">
        <v>97</v>
      </c>
    </row>
    <row r="7" spans="3:7" x14ac:dyDescent="0.3">
      <c r="C7" s="2" t="s">
        <v>98</v>
      </c>
      <c r="D7" s="2">
        <v>228274009</v>
      </c>
      <c r="E7" s="2" t="s">
        <v>93</v>
      </c>
      <c r="F7" s="2" t="s">
        <v>94</v>
      </c>
      <c r="G7" s="2" t="s">
        <v>99</v>
      </c>
    </row>
    <row r="8" spans="3:7" x14ac:dyDescent="0.3">
      <c r="C8" s="2" t="s">
        <v>100</v>
      </c>
      <c r="D8" s="2" t="s">
        <v>101</v>
      </c>
      <c r="E8" s="2" t="s">
        <v>102</v>
      </c>
      <c r="F8" s="2" t="s">
        <v>103</v>
      </c>
      <c r="G8" s="2" t="s">
        <v>100</v>
      </c>
    </row>
  </sheetData>
  <mergeCells count="2">
    <mergeCell ref="C3:D3"/>
    <mergeCell ref="E3:G3"/>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7"/>
  <sheetViews>
    <sheetView workbookViewId="0"/>
  </sheetViews>
  <sheetFormatPr defaultRowHeight="14.4" x14ac:dyDescent="0.3"/>
  <cols>
    <col min="2" max="2" width="150.77734375" customWidth="1"/>
  </cols>
  <sheetData>
    <row r="2" spans="2:2" x14ac:dyDescent="0.3">
      <c r="B2" s="1" t="s">
        <v>104</v>
      </c>
    </row>
    <row r="3" spans="2:2" ht="158.4" x14ac:dyDescent="0.3">
      <c r="B3" s="2" t="s">
        <v>105</v>
      </c>
    </row>
    <row r="4" spans="2:2" x14ac:dyDescent="0.3">
      <c r="B4" s="1" t="s">
        <v>106</v>
      </c>
    </row>
    <row r="5" spans="2:2" ht="28.8" x14ac:dyDescent="0.3">
      <c r="B5" s="2" t="s">
        <v>107</v>
      </c>
    </row>
    <row r="6" spans="2:2" x14ac:dyDescent="0.3">
      <c r="B6" s="1" t="s">
        <v>108</v>
      </c>
    </row>
    <row r="7" spans="2:2" ht="43.2" x14ac:dyDescent="0.3">
      <c r="B7" s="2" t="s">
        <v>109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6</vt:i4>
      </vt:variant>
    </vt:vector>
  </HeadingPairs>
  <TitlesOfParts>
    <vt:vector size="6" baseType="lpstr">
      <vt:lpstr>About</vt:lpstr>
      <vt:lpstr>Metadata</vt:lpstr>
      <vt:lpstr>Information Model</vt:lpstr>
      <vt:lpstr>Data</vt:lpstr>
      <vt:lpstr>AlcoholGebruikStatusCodelijst</vt:lpstr>
      <vt:lpstr>Terms of Use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spruyt</dc:creator>
  <cp:lastModifiedBy>spruyt</cp:lastModifiedBy>
  <dcterms:created xsi:type="dcterms:W3CDTF">2016-09-12T15:00:52Z</dcterms:created>
  <dcterms:modified xsi:type="dcterms:W3CDTF">2016-09-12T15:00:57Z</dcterms:modified>
</cp:coreProperties>
</file>