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6925"/>
  <workbookPr defaultThemeVersion="164011"/>
  <mc:AlternateContent xmlns:mc="http://schemas.openxmlformats.org/markup-compatibility/2006">
    <mc:Choice Requires="x15">
      <x15ac:absPath xmlns:x15ac="http://schemas.microsoft.com/office/spreadsheetml/2010/11/ac" url="C:\Users\spruyt\AppData\Local\Temp\ZibExtraction\20160912174001\xls\"/>
    </mc:Choice>
  </mc:AlternateContent>
  <bookViews>
    <workbookView xWindow="0" yWindow="0" windowWidth="18624" windowHeight="10968" firstSheet="3" activeTab="3"/>
  </bookViews>
  <sheets>
    <sheet name="About" sheetId="2" r:id="rId1"/>
    <sheet name="Metadata" sheetId="3" r:id="rId2"/>
    <sheet name="Information Model" sheetId="4" r:id="rId3"/>
    <sheet name="Data" sheetId="5" r:id="rId4"/>
    <sheet name="PijnAnatomischeLocatieCodelijst" sheetId="6" r:id="rId5"/>
    <sheet name="PijnContextCodelijst" sheetId="7" r:id="rId6"/>
    <sheet name="Terms of Use" sheetId="8" r:id="rId7"/>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4" i="3" l="1"/>
  <c r="C23" i="3"/>
  <c r="C22" i="3"/>
  <c r="C21" i="3"/>
  <c r="C20" i="3"/>
  <c r="C19" i="3"/>
  <c r="C18" i="3"/>
  <c r="C17" i="3"/>
  <c r="C16" i="3"/>
  <c r="C15" i="3"/>
  <c r="C14" i="3"/>
  <c r="C13" i="3"/>
  <c r="C12" i="3"/>
  <c r="C11" i="3"/>
  <c r="C10" i="3"/>
  <c r="C9" i="3"/>
  <c r="C8" i="3"/>
  <c r="C7" i="3"/>
  <c r="C6" i="3"/>
  <c r="C5" i="3"/>
  <c r="C4" i="3"/>
  <c r="C3" i="3"/>
</calcChain>
</file>

<file path=xl/sharedStrings.xml><?xml version="1.0" encoding="utf-8"?>
<sst xmlns="http://schemas.openxmlformats.org/spreadsheetml/2006/main" count="128" uniqueCount="112">
  <si>
    <t>Subject</t>
  </si>
  <si>
    <t>Description</t>
  </si>
  <si>
    <t>Name</t>
  </si>
  <si>
    <t>nl.zorg.PijnBeleving</t>
  </si>
  <si>
    <t>Version</t>
  </si>
  <si>
    <t>Publication</t>
  </si>
  <si>
    <t>Created on</t>
  </si>
  <si>
    <t>Based on</t>
  </si>
  <si>
    <t>"Verpleegkundige bouwstenen" publicatie 2016</t>
  </si>
  <si>
    <t>Metadata</t>
  </si>
  <si>
    <t>DCM::CoderList</t>
  </si>
  <si>
    <t>DCM::ContactInformation.Address</t>
  </si>
  <si>
    <t>DCM::ContactInformation.Name</t>
  </si>
  <si>
    <t>DCM::ContactInformation.Telecom</t>
  </si>
  <si>
    <t>DCM::ContentAuthorList</t>
  </si>
  <si>
    <t>DCM::CreationDate</t>
  </si>
  <si>
    <t>DCM::DeprecatedDate</t>
  </si>
  <si>
    <t>DCM::DescriptionLanguage</t>
  </si>
  <si>
    <t>DCM::EndorsingAuthority.Address</t>
  </si>
  <si>
    <t>DCM::EndorsingAuthority.Name</t>
  </si>
  <si>
    <t>DCM::EndorsingAuthority.Telecom</t>
  </si>
  <si>
    <t>DCM::Id</t>
  </si>
  <si>
    <t>DCM::KeywordList</t>
  </si>
  <si>
    <t>DCM::LifecycleStatus</t>
  </si>
  <si>
    <t>DCM::ModelerList</t>
  </si>
  <si>
    <t>DCM::Name</t>
  </si>
  <si>
    <t>DCM::PublicationDate</t>
  </si>
  <si>
    <t>DCM::PublicationStatus</t>
  </si>
  <si>
    <t>DCM::ReviewerList</t>
  </si>
  <si>
    <t>DCM::RevisionDate</t>
  </si>
  <si>
    <t>DCM::Superseeds</t>
  </si>
  <si>
    <t>DCM::Version</t>
  </si>
  <si>
    <t>Concept</t>
  </si>
  <si>
    <t>Pain experience provides an indication of the pain experienced by the patient that is as comprehensive as possible. This includes not only the extent of the pain but also the context in which the pain is experienced. The extent of pain is recorded using the Numeric Rating Scale (NRS) or the Visual Analogue Score (VAS).</t>
  </si>
  <si>
    <t>3.0</t>
  </si>
  <si>
    <t>2016</t>
  </si>
  <si>
    <t>12-9-2016 17:50:57</t>
  </si>
  <si>
    <t>Purpose</t>
  </si>
  <si>
    <t>The focus on the pain, asking for and recording a pain indication can facilitate a better estimate of the severity of the pain and a better evaluation of the effect of a treatment.</t>
  </si>
  <si>
    <t>Evidence Base</t>
  </si>
  <si>
    <t>For children under the age of 7, we recommend using a different pain scale: the COMFORT behavior scale, the CHIPPS (Children's and Infants' Postoperative Pain Scale), the POKIS (Pain Observation Scale for Young Children), the FLACC (Faces, legs, activity, cry and consolability) and the CHEOPS (Children's Hospital of Eastern Ontario Pain Scale).  _x000D_
 _x000D_
(Source: Richtlijn Pijnmeting en Behandeling van pijn bij kinderen [Guideline for Children’s Pain Measurement and Treatment]. _x000D_
 _x000D_
 _x000D_
An observation scale for non-verbal pain behavior can be used for patients for which measuring with NRS is not an option. An example is REPOS, for patients with an expressive language disorder (the Rotterdam Elderly Pain Observation Scale), PACSLAC-D (the Pain Assessment Scale for Seniors with Severe Dementia) and the PAINAD (the Pain Assessment In Advanced Dementia).</t>
  </si>
  <si>
    <t>Patient Population</t>
  </si>
  <si>
    <t>The NRS and VAS are suited for measuring pain among patients of the age of 7 and older.</t>
  </si>
  <si>
    <t>Alias</t>
  </si>
  <si>
    <t>Type</t>
  </si>
  <si>
    <t>Card.</t>
  </si>
  <si>
    <t>Stereotype</t>
  </si>
  <si>
    <t>Id</t>
  </si>
  <si>
    <t>Definition</t>
  </si>
  <si>
    <t>DefinitionCode</t>
  </si>
  <si>
    <t>Reference</t>
  </si>
  <si>
    <t>Constraints</t>
  </si>
  <si>
    <t>PijnBeleving</t>
  </si>
  <si>
    <t>EN: PainExperience</t>
  </si>
  <si>
    <t>1..*</t>
  </si>
  <si>
    <t>rootconcept</t>
  </si>
  <si>
    <t>NL-CM:12.11.1</t>
  </si>
  <si>
    <t>Root concept of the PainExperience information model. This root concept contains all data elements of the PainExperience information model.</t>
  </si>
  <si>
    <t>EN: AnatomicalLocation</t>
  </si>
  <si>
    <t>CD</t>
  </si>
  <si>
    <t>0..1</t>
  </si>
  <si>
    <t>data</t>
  </si>
  <si>
    <t>NL-CM:12.11.2</t>
  </si>
  <si>
    <t>The location or area of the pain.</t>
  </si>
  <si>
    <t>EN: NursingProcedure</t>
  </si>
  <si>
    <t>0..*</t>
  </si>
  <si>
    <t>data,reference</t>
  </si>
  <si>
    <t>NL-CM:12.11.6</t>
  </si>
  <si>
    <t>The description of nursing procedures required to support a patient in pain.</t>
  </si>
  <si>
    <t>EN: ExtentOfPain</t>
  </si>
  <si>
    <t>container</t>
  </si>
  <si>
    <t>NL-CM:12.11.3</t>
  </si>
  <si>
    <t>Container of the ExtentOfPain concept. This container contains all data elements of the ExtentOfPain concept.</t>
  </si>
  <si>
    <t>EN: PainScore</t>
  </si>
  <si>
    <t>NL-CM:12.11.5</t>
  </si>
  <si>
    <t>The pain score indicates the extent of the pain experienced by the patient.</t>
  </si>
  <si>
    <t>EN: PainContext</t>
  </si>
  <si>
    <t>NL-CM:12.11.4</t>
  </si>
  <si>
    <t>Pain context indicates the context of the pain measurement. You can indicate whether the patient experiences pain when resting, when exercising or otherwise.</t>
  </si>
  <si>
    <t>AnatomischeLocatie</t>
  </si>
  <si>
    <t>PijnAnatomischeLocatieCodelijst</t>
  </si>
  <si>
    <t>VerpleegkundigeActie</t>
  </si>
  <si>
    <t>This is a reference to concept VerpleegkundigeActie in information model VerpleegkundigeInterventie.</t>
  </si>
  <si>
    <t>MateVanPijn</t>
  </si>
  <si>
    <t>PijnScore</t>
  </si>
  <si>
    <t>This is a reference to concept PijnScore in information model Pijnscore.</t>
  </si>
  <si>
    <t>PijnContext</t>
  </si>
  <si>
    <t>PijnContextCodelijst</t>
  </si>
  <si>
    <t>Valueset OID: 2.16.840.1.113883.2.4.3.11.60.40.2.12.11.2</t>
  </si>
  <si>
    <t>Conceptname</t>
  </si>
  <si>
    <t>Codesystem name</t>
  </si>
  <si>
    <t>Codesystem OID</t>
  </si>
  <si>
    <t>SNOMED CT: &lt;&lt;91723000 | anatomical structure |</t>
  </si>
  <si>
    <t>SNOMED CT</t>
  </si>
  <si>
    <t>2.16.840.1.113883.6.96</t>
  </si>
  <si>
    <t>Valueset OID: 2.16.840.1.113883.2.4.3.11.60.40.2.12.11.1</t>
  </si>
  <si>
    <t>Conceptcode</t>
  </si>
  <si>
    <t>Pain onset at rest</t>
  </si>
  <si>
    <t>Pijn bij rust</t>
  </si>
  <si>
    <t>Pain onset during exertion</t>
  </si>
  <si>
    <t>Pijn bij beweging</t>
  </si>
  <si>
    <t>Other</t>
  </si>
  <si>
    <t>OTH</t>
  </si>
  <si>
    <t>NullFlavor</t>
  </si>
  <si>
    <t>2.16.840.1.113883.5.1008</t>
  </si>
  <si>
    <t>Anders</t>
  </si>
  <si>
    <t>Disclaimer</t>
  </si>
  <si>
    <t>This Health and Care Information Model (a.k.a Clinical Building Block) has been made in collaboration with several different parties in healthcare. These parties asked Nictiz to manage good maintenance and development of the information models. Hereafter, these parties and Nictiz are referred to as the collaborating parties. The collaborating parties paid utmost attention to the reliability and topicality of the data in these Health and Care Information Models. Omissions and inaccuracies may however occur. The collaborating parties are not liable for any damages resulting from omissions or inaccuracies in the information provided, nor are they liable for damages resulting from problems caused by or inherent to distributing information on the internet, such as malfunctions, interruptions, errors or delays in information or services provide by the parties to you or by you to the parties via a website or via e-mail, or any other digital means. The collaborating parties will also not accept liability for any damages resulting from the use of data, advice or ideas provided by or on behalf of the parties by means of this Health and Care Information Model. The parties will not accept any liability for the content of information in this Health and Care Information Model to which or from which a hyperlink is referred. In the event of contradictions in mentioned Health and Care Information Model documents and files, the most recent and highest version of the listed order in the revisions will indicate the priority of the documents in question. If information included in the digital version of this Health and Care Information Model is also distributed in writing, the written version will be leading in case of textual differences. This will apply if both have the same version number and date. A definitive version has priority over a draft version. A revised version has priority over previous versions.</t>
  </si>
  <si>
    <t>Terms of Use</t>
  </si>
  <si>
    <t>The user may use the information in this Health and Care Information Model without limitations. The copyright provisions in the paragraph concerned apply to copying, distributing and passing on information from this Health and Care Information Model.</t>
  </si>
  <si>
    <t>Copyrights</t>
  </si>
  <si>
    <t>The user may copy, distribute and pass on the information in this Health and Care Information Model under the conditions that apply for Creative Commons license Attribution-NonCommercial-ShareAlike 3.0 Netherlands (CC BY-NCSA-3.0). The content is available under Creative Commons Attribution-NonCommercial-ShareAlike 3.0 (see also http://creativecommons.org/licenses/by-nc-sa/3.0/nl/)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</si>
</sst>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theme="1"/>
      <name val="Calibri"/>
      <family val="2"/>
      <scheme val="minor"/>
    </font>
    <font>
      <b/>
      <sz val="11"/>
      <color rgb="FFFFFFFF"/>
      <name val="Calibri"/>
      <family val="2"/>
      <scheme val="minor"/>
    </font>
    <font>
      <sz val="11"/>
      <color rgb="FF000000"/>
      <name val="Calibri"/>
      <family val="2"/>
      <scheme val="minor"/>
    </font>
    <font>
      <b/>
      <sz val="11"/>
      <color rgb="FF000000"/>
      <name val="Calibri"/>
      <family val="2"/>
      <scheme val="minor"/>
    </font>
  </fonts>
  <fills count="6">
    <fill>
      <patternFill patternType="none"/>
    </fill>
    <fill>
      <patternFill patternType="gray125"/>
    </fill>
    <fill>
      <patternFill patternType="solid">
        <fgColor rgb="FF000099"/>
        <bgColor indexed="64"/>
      </patternFill>
    </fill>
    <fill>
      <patternFill patternType="solid">
        <fgColor rgb="FFE3E3E3"/>
        <bgColor indexed="64"/>
      </patternFill>
    </fill>
    <fill>
      <patternFill patternType="solid">
        <fgColor rgb="FFE8D7BE"/>
        <bgColor indexed="64"/>
      </patternFill>
    </fill>
    <fill>
      <patternFill patternType="solid">
        <fgColor rgb="FFD3D3D3"/>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20">
    <xf numFmtId="0" fontId="0" fillId="0" borderId="0" xfId="0"/>
    <xf numFmtId="49" fontId="1" fillId="2" borderId="1" xfId="0" applyNumberFormat="1" applyFont="1" applyFill="1" applyBorder="1" applyAlignment="1">
      <alignment vertical="top" wrapText="1"/>
    </xf>
    <xf numFmtId="49" fontId="0" fillId="0" borderId="1" xfId="0" applyNumberFormat="1" applyBorder="1" applyAlignment="1">
      <alignment vertical="top" wrapText="1"/>
    </xf>
    <xf numFmtId="49" fontId="1" fillId="2" borderId="1" xfId="0" applyNumberFormat="1" applyFont="1" applyFill="1" applyBorder="1" applyAlignment="1">
      <alignment vertical="top" wrapText="1"/>
    </xf>
    <xf numFmtId="49" fontId="0" fillId="0" borderId="1" xfId="0" applyNumberFormat="1" applyBorder="1" applyAlignment="1">
      <alignment vertical="top" wrapText="1"/>
    </xf>
    <xf numFmtId="49" fontId="2" fillId="3" borderId="1" xfId="0" applyNumberFormat="1" applyFont="1" applyFill="1" applyBorder="1" applyAlignment="1">
      <alignment vertical="top" wrapText="1"/>
    </xf>
    <xf numFmtId="49" fontId="2" fillId="4" borderId="1" xfId="0" applyNumberFormat="1" applyFont="1" applyFill="1" applyBorder="1" applyAlignment="1">
      <alignment vertical="top" wrapText="1"/>
    </xf>
    <xf numFmtId="0" fontId="1" fillId="2" borderId="2" xfId="0" applyNumberFormat="1" applyFont="1" applyFill="1" applyBorder="1" applyAlignment="1">
      <alignment vertical="top"/>
    </xf>
    <xf numFmtId="0" fontId="1" fillId="2" borderId="3" xfId="0" applyNumberFormat="1" applyFont="1" applyFill="1" applyBorder="1" applyAlignment="1">
      <alignment vertical="top"/>
    </xf>
    <xf numFmtId="0" fontId="1" fillId="2" borderId="4" xfId="0" applyNumberFormat="1" applyFont="1" applyFill="1" applyBorder="1" applyAlignment="1">
      <alignment vertical="top"/>
    </xf>
    <xf numFmtId="0" fontId="2" fillId="3" borderId="2" xfId="0" applyNumberFormat="1" applyFont="1" applyFill="1" applyBorder="1" applyAlignment="1">
      <alignment vertical="top"/>
    </xf>
    <xf numFmtId="0" fontId="2" fillId="3" borderId="3" xfId="0" applyNumberFormat="1" applyFont="1" applyFill="1" applyBorder="1" applyAlignment="1">
      <alignment vertical="top"/>
    </xf>
    <xf numFmtId="0" fontId="2" fillId="3" borderId="4" xfId="0" applyNumberFormat="1" applyFont="1" applyFill="1" applyBorder="1" applyAlignment="1">
      <alignment vertical="top"/>
    </xf>
    <xf numFmtId="0" fontId="0" fillId="0" borderId="2" xfId="0" applyNumberFormat="1" applyBorder="1" applyAlignment="1">
      <alignment vertical="top"/>
    </xf>
    <xf numFmtId="0" fontId="0" fillId="0" borderId="3" xfId="0" applyNumberFormat="1" applyBorder="1" applyAlignment="1">
      <alignment vertical="top"/>
    </xf>
    <xf numFmtId="0" fontId="0" fillId="0" borderId="4" xfId="0" applyNumberFormat="1" applyBorder="1" applyAlignment="1">
      <alignment vertical="top"/>
    </xf>
    <xf numFmtId="0" fontId="2" fillId="4" borderId="2" xfId="0" applyNumberFormat="1" applyFont="1" applyFill="1" applyBorder="1" applyAlignment="1">
      <alignment vertical="top"/>
    </xf>
    <xf numFmtId="0" fontId="2" fillId="4" borderId="3" xfId="0" applyNumberFormat="1" applyFont="1" applyFill="1" applyBorder="1" applyAlignment="1">
      <alignment vertical="top"/>
    </xf>
    <xf numFmtId="0" fontId="2" fillId="4" borderId="4" xfId="0" applyNumberFormat="1" applyFont="1" applyFill="1" applyBorder="1" applyAlignment="1">
      <alignment vertical="top"/>
    </xf>
    <xf numFmtId="49" fontId="3" fillId="5" borderId="1" xfId="0" applyNumberFormat="1" applyFont="1" applyFill="1" applyBorder="1" applyAlignment="1">
      <alignment vertical="top" wrapText="1"/>
    </xf>
  </cellXfs>
  <cellStyles count="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25400</xdr:colOff>
      <xdr:row>3</xdr:row>
      <xdr:rowOff>86360</xdr:rowOff>
    </xdr:from>
    <xdr:to>
      <xdr:col>12</xdr:col>
      <xdr:colOff>282575</xdr:colOff>
      <xdr:row>32</xdr:row>
      <xdr:rowOff>40640</xdr:rowOff>
    </xdr:to>
    <xdr:pic>
      <xdr:nvPicPr>
        <xdr:cNvPr id="2" name="Afbeelding 1"/>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35000" y="635000"/>
          <a:ext cx="6962775" cy="5257800"/>
        </a:xfrm>
        <a:prstGeom prst="rect">
          <a:avLst/>
        </a:prstGeom>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11"/>
  <sheetViews>
    <sheetView workbookViewId="0"/>
  </sheetViews>
  <sheetFormatPr defaultRowHeight="14.4" x14ac:dyDescent="0.3"/>
  <cols>
    <col min="2" max="2" width="15.77734375" customWidth="1"/>
    <col min="3" max="3" width="100.77734375" customWidth="1"/>
  </cols>
  <sheetData>
    <row r="2" spans="2:3" x14ac:dyDescent="0.3">
      <c r="B2" s="1" t="s">
        <v>0</v>
      </c>
      <c r="C2" s="1" t="s">
        <v>1</v>
      </c>
    </row>
    <row r="3" spans="2:3" x14ac:dyDescent="0.3">
      <c r="B3" s="2" t="s">
        <v>2</v>
      </c>
      <c r="C3" s="2" t="s">
        <v>3</v>
      </c>
    </row>
    <row r="4" spans="2:3" x14ac:dyDescent="0.3">
      <c r="B4" s="2" t="s">
        <v>4</v>
      </c>
      <c r="C4" s="2" t="s">
        <v>34</v>
      </c>
    </row>
    <row r="5" spans="2:3" x14ac:dyDescent="0.3">
      <c r="B5" s="2" t="s">
        <v>5</v>
      </c>
      <c r="C5" s="2" t="s">
        <v>35</v>
      </c>
    </row>
    <row r="6" spans="2:3" x14ac:dyDescent="0.3">
      <c r="B6" s="2" t="s">
        <v>6</v>
      </c>
      <c r="C6" s="2" t="s">
        <v>36</v>
      </c>
    </row>
    <row r="7" spans="2:3" x14ac:dyDescent="0.3">
      <c r="B7" s="2" t="s">
        <v>7</v>
      </c>
      <c r="C7" s="2" t="s">
        <v>8</v>
      </c>
    </row>
    <row r="8" spans="2:3" ht="43.2" x14ac:dyDescent="0.3">
      <c r="B8" s="2" t="s">
        <v>32</v>
      </c>
      <c r="C8" s="2" t="s">
        <v>33</v>
      </c>
    </row>
    <row r="9" spans="2:3" ht="28.8" x14ac:dyDescent="0.3">
      <c r="B9" s="2" t="s">
        <v>37</v>
      </c>
      <c r="C9" s="2" t="s">
        <v>38</v>
      </c>
    </row>
    <row r="10" spans="2:3" ht="172.8" x14ac:dyDescent="0.3">
      <c r="B10" s="2" t="s">
        <v>39</v>
      </c>
      <c r="C10" s="2" t="s">
        <v>40</v>
      </c>
    </row>
    <row r="11" spans="2:3" ht="28.8" x14ac:dyDescent="0.3">
      <c r="B11" s="2" t="s">
        <v>41</v>
      </c>
      <c r="C11" s="2" t="s">
        <v>42</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24"/>
  <sheetViews>
    <sheetView workbookViewId="0"/>
  </sheetViews>
  <sheetFormatPr defaultRowHeight="14.4" x14ac:dyDescent="0.3"/>
  <cols>
    <col min="2" max="2" width="35.77734375" customWidth="1"/>
    <col min="3" max="3" width="70.77734375" customWidth="1"/>
  </cols>
  <sheetData>
    <row r="2" spans="2:3" x14ac:dyDescent="0.3">
      <c r="B2" s="3" t="s">
        <v>9</v>
      </c>
      <c r="C2" s="4"/>
    </row>
    <row r="3" spans="2:3" x14ac:dyDescent="0.3">
      <c r="B3" s="2" t="s">
        <v>10</v>
      </c>
      <c r="C3" s="2" t="str">
        <f>"Werkgroep RadB Verpleegkundige Gegevens"</f>
        <v>Werkgroep RadB Verpleegkundige Gegevens</v>
      </c>
    </row>
    <row r="4" spans="2:3" x14ac:dyDescent="0.3">
      <c r="B4" s="2" t="s">
        <v>11</v>
      </c>
      <c r="C4" s="2" t="str">
        <f>"*"</f>
        <v>*</v>
      </c>
    </row>
    <row r="5" spans="2:3" x14ac:dyDescent="0.3">
      <c r="B5" s="2" t="s">
        <v>12</v>
      </c>
      <c r="C5" s="2" t="str">
        <f>"*"</f>
        <v>*</v>
      </c>
    </row>
    <row r="6" spans="2:3" x14ac:dyDescent="0.3">
      <c r="B6" s="2" t="s">
        <v>13</v>
      </c>
      <c r="C6" s="2" t="str">
        <f>"*"</f>
        <v>*</v>
      </c>
    </row>
    <row r="7" spans="2:3" x14ac:dyDescent="0.3">
      <c r="B7" s="2" t="s">
        <v>14</v>
      </c>
      <c r="C7" s="2" t="str">
        <f>"Werkgroep RadB Verpleegkundige Gegevens"</f>
        <v>Werkgroep RadB Verpleegkundige Gegevens</v>
      </c>
    </row>
    <row r="8" spans="2:3" x14ac:dyDescent="0.3">
      <c r="B8" s="2" t="s">
        <v>15</v>
      </c>
      <c r="C8" s="2" t="str">
        <f>"7-7-2014"</f>
        <v>7-7-2014</v>
      </c>
    </row>
    <row r="9" spans="2:3" x14ac:dyDescent="0.3">
      <c r="B9" s="2" t="s">
        <v>16</v>
      </c>
      <c r="C9" s="2" t="str">
        <f>""</f>
        <v/>
      </c>
    </row>
    <row r="10" spans="2:3" x14ac:dyDescent="0.3">
      <c r="B10" s="2" t="s">
        <v>17</v>
      </c>
      <c r="C10" s="2" t="str">
        <f>"nl"</f>
        <v>nl</v>
      </c>
    </row>
    <row r="11" spans="2:3" x14ac:dyDescent="0.3">
      <c r="B11" s="2" t="s">
        <v>18</v>
      </c>
      <c r="C11" s="2" t="str">
        <f>""</f>
        <v/>
      </c>
    </row>
    <row r="12" spans="2:3" x14ac:dyDescent="0.3">
      <c r="B12" s="2" t="s">
        <v>19</v>
      </c>
      <c r="C12" s="2" t="str">
        <f>"PM"</f>
        <v>PM</v>
      </c>
    </row>
    <row r="13" spans="2:3" x14ac:dyDescent="0.3">
      <c r="B13" s="2" t="s">
        <v>20</v>
      </c>
      <c r="C13" s="2" t="str">
        <f>""</f>
        <v/>
      </c>
    </row>
    <row r="14" spans="2:3" x14ac:dyDescent="0.3">
      <c r="B14" s="2" t="s">
        <v>21</v>
      </c>
      <c r="C14" s="2" t="str">
        <f>"2.16.840.1.113883.2.4.3.11.60.40.3.12.11"</f>
        <v>2.16.840.1.113883.2.4.3.11.60.40.3.12.11</v>
      </c>
    </row>
    <row r="15" spans="2:3" x14ac:dyDescent="0.3">
      <c r="B15" s="2" t="s">
        <v>22</v>
      </c>
      <c r="C15" s="2" t="str">
        <f>"Pijn, pijnscore, pijnbeleving, vas, nrs"</f>
        <v>Pijn, pijnscore, pijnbeleving, vas, nrs</v>
      </c>
    </row>
    <row r="16" spans="2:3" x14ac:dyDescent="0.3">
      <c r="B16" s="2" t="s">
        <v>23</v>
      </c>
      <c r="C16" s="2" t="str">
        <f>"Final"</f>
        <v>Final</v>
      </c>
    </row>
    <row r="17" spans="2:3" x14ac:dyDescent="0.3">
      <c r="B17" s="2" t="s">
        <v>24</v>
      </c>
      <c r="C17" s="2" t="str">
        <f>"Werkgroep RadB Verpleegkundige Gegevens"</f>
        <v>Werkgroep RadB Verpleegkundige Gegevens</v>
      </c>
    </row>
    <row r="18" spans="2:3" x14ac:dyDescent="0.3">
      <c r="B18" s="2" t="s">
        <v>25</v>
      </c>
      <c r="C18" s="2" t="str">
        <f>"nl.zorg.PijnBeleving"</f>
        <v>nl.zorg.PijnBeleving</v>
      </c>
    </row>
    <row r="19" spans="2:3" x14ac:dyDescent="0.3">
      <c r="B19" s="2" t="s">
        <v>26</v>
      </c>
      <c r="C19" s="2" t="str">
        <f>"1-5-2016"</f>
        <v>1-5-2016</v>
      </c>
    </row>
    <row r="20" spans="2:3" x14ac:dyDescent="0.3">
      <c r="B20" s="2" t="s">
        <v>27</v>
      </c>
      <c r="C20" s="2" t="str">
        <f>"Published"</f>
        <v>Published</v>
      </c>
    </row>
    <row r="21" spans="2:3" x14ac:dyDescent="0.3">
      <c r="B21" s="2" t="s">
        <v>28</v>
      </c>
      <c r="C21" s="2" t="str">
        <f>"Projectgroep RadB Verpleegkundige Gegevens &amp; Kerngroep Registratie aan de Bron"</f>
        <v>Projectgroep RadB Verpleegkundige Gegevens &amp; Kerngroep Registratie aan de Bron</v>
      </c>
    </row>
    <row r="22" spans="2:3" x14ac:dyDescent="0.3">
      <c r="B22" s="2" t="s">
        <v>29</v>
      </c>
      <c r="C22" s="2" t="str">
        <f>"8-9-2015"</f>
        <v>8-9-2015</v>
      </c>
    </row>
    <row r="23" spans="2:3" x14ac:dyDescent="0.3">
      <c r="B23" s="2" t="s">
        <v>30</v>
      </c>
      <c r="C23" s="2" t="str">
        <f>"nl.nfu.PijnBeleving-v1.0"</f>
        <v>nl.nfu.PijnBeleving-v1.0</v>
      </c>
    </row>
    <row r="24" spans="2:3" x14ac:dyDescent="0.3">
      <c r="B24" s="2" t="s">
        <v>31</v>
      </c>
      <c r="C24" s="2" t="str">
        <f>"3.0"</f>
        <v>3.0</v>
      </c>
    </row>
  </sheetData>
  <mergeCells count="1">
    <mergeCell ref="B2:C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row r="1" spans="1:1" x14ac:dyDescent="0.3">
      <c r="A1" s="2"/>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8"/>
  <sheetViews>
    <sheetView tabSelected="1" workbookViewId="0"/>
  </sheetViews>
  <sheetFormatPr defaultRowHeight="14.4" x14ac:dyDescent="0.3"/>
  <cols>
    <col min="2" max="6" width="2.77734375" customWidth="1"/>
    <col min="7" max="7" width="15.77734375" customWidth="1"/>
    <col min="8" max="8" width="25.77734375" customWidth="1"/>
    <col min="9" max="10" width="5.77734375" customWidth="1"/>
    <col min="11" max="11" width="10.77734375" customWidth="1"/>
    <col min="12" max="12" width="15.77734375" customWidth="1"/>
    <col min="13" max="13" width="30.77734375" customWidth="1"/>
    <col min="14" max="14" width="20.77734375" customWidth="1"/>
    <col min="15" max="16" width="30.77734375" customWidth="1"/>
  </cols>
  <sheetData>
    <row r="2" spans="2:16" x14ac:dyDescent="0.3">
      <c r="B2" s="7" t="s">
        <v>32</v>
      </c>
      <c r="C2" s="8"/>
      <c r="D2" s="8"/>
      <c r="E2" s="8"/>
      <c r="F2" s="8"/>
      <c r="G2" s="9"/>
      <c r="H2" s="1" t="s">
        <v>43</v>
      </c>
      <c r="I2" s="1" t="s">
        <v>44</v>
      </c>
      <c r="J2" s="1" t="s">
        <v>45</v>
      </c>
      <c r="K2" s="1" t="s">
        <v>46</v>
      </c>
      <c r="L2" s="1" t="s">
        <v>47</v>
      </c>
      <c r="M2" s="1" t="s">
        <v>48</v>
      </c>
      <c r="N2" s="1" t="s">
        <v>49</v>
      </c>
      <c r="O2" s="1" t="s">
        <v>50</v>
      </c>
      <c r="P2" s="1" t="s">
        <v>51</v>
      </c>
    </row>
    <row r="3" spans="2:16" ht="49.95" customHeight="1" x14ac:dyDescent="0.3">
      <c r="B3" s="10" t="s">
        <v>52</v>
      </c>
      <c r="C3" s="11"/>
      <c r="D3" s="11"/>
      <c r="E3" s="11"/>
      <c r="F3" s="11"/>
      <c r="G3" s="12"/>
      <c r="H3" s="5" t="s">
        <v>53</v>
      </c>
      <c r="I3" s="5"/>
      <c r="J3" s="5" t="s">
        <v>54</v>
      </c>
      <c r="K3" s="5" t="s">
        <v>55</v>
      </c>
      <c r="L3" s="5" t="s">
        <v>56</v>
      </c>
      <c r="M3" s="5" t="s">
        <v>57</v>
      </c>
      <c r="N3" s="5"/>
      <c r="O3" s="5"/>
      <c r="P3" s="5"/>
    </row>
    <row r="4" spans="2:16" x14ac:dyDescent="0.3">
      <c r="B4" s="13"/>
      <c r="C4" s="14" t="s">
        <v>79</v>
      </c>
      <c r="D4" s="14"/>
      <c r="E4" s="14"/>
      <c r="F4" s="14"/>
      <c r="G4" s="15"/>
      <c r="H4" s="2" t="s">
        <v>58</v>
      </c>
      <c r="I4" s="2" t="s">
        <v>59</v>
      </c>
      <c r="J4" s="2" t="s">
        <v>60</v>
      </c>
      <c r="K4" s="2" t="s">
        <v>61</v>
      </c>
      <c r="L4" s="2" t="s">
        <v>62</v>
      </c>
      <c r="M4" s="2" t="s">
        <v>63</v>
      </c>
      <c r="N4" s="2"/>
      <c r="O4" s="2" t="s">
        <v>80</v>
      </c>
      <c r="P4" s="2"/>
    </row>
    <row r="5" spans="2:16" ht="49.95" customHeight="1" x14ac:dyDescent="0.3">
      <c r="B5" s="13"/>
      <c r="C5" s="14" t="s">
        <v>81</v>
      </c>
      <c r="D5" s="14"/>
      <c r="E5" s="14"/>
      <c r="F5" s="14"/>
      <c r="G5" s="15"/>
      <c r="H5" s="2" t="s">
        <v>64</v>
      </c>
      <c r="I5" s="2"/>
      <c r="J5" s="2" t="s">
        <v>65</v>
      </c>
      <c r="K5" s="2" t="s">
        <v>66</v>
      </c>
      <c r="L5" s="2" t="s">
        <v>67</v>
      </c>
      <c r="M5" s="2" t="s">
        <v>68</v>
      </c>
      <c r="N5" s="2"/>
      <c r="O5" s="2" t="s">
        <v>82</v>
      </c>
      <c r="P5" s="2"/>
    </row>
    <row r="6" spans="2:16" ht="49.95" customHeight="1" x14ac:dyDescent="0.3">
      <c r="B6" s="16"/>
      <c r="C6" s="17" t="s">
        <v>83</v>
      </c>
      <c r="D6" s="17"/>
      <c r="E6" s="17"/>
      <c r="F6" s="17"/>
      <c r="G6" s="18"/>
      <c r="H6" s="6" t="s">
        <v>69</v>
      </c>
      <c r="I6" s="6"/>
      <c r="J6" s="6" t="s">
        <v>60</v>
      </c>
      <c r="K6" s="6" t="s">
        <v>70</v>
      </c>
      <c r="L6" s="6" t="s">
        <v>71</v>
      </c>
      <c r="M6" s="6" t="s">
        <v>72</v>
      </c>
      <c r="N6" s="6"/>
      <c r="O6" s="6"/>
      <c r="P6" s="6"/>
    </row>
    <row r="7" spans="2:16" ht="43.2" x14ac:dyDescent="0.3">
      <c r="B7" s="13"/>
      <c r="C7" s="14"/>
      <c r="D7" s="14" t="s">
        <v>84</v>
      </c>
      <c r="E7" s="14"/>
      <c r="F7" s="14"/>
      <c r="G7" s="15"/>
      <c r="H7" s="2" t="s">
        <v>73</v>
      </c>
      <c r="I7" s="2"/>
      <c r="J7" s="2">
        <v>1</v>
      </c>
      <c r="K7" s="2" t="s">
        <v>66</v>
      </c>
      <c r="L7" s="2" t="s">
        <v>74</v>
      </c>
      <c r="M7" s="2" t="s">
        <v>75</v>
      </c>
      <c r="N7" s="2"/>
      <c r="O7" s="2" t="s">
        <v>85</v>
      </c>
      <c r="P7" s="2"/>
    </row>
    <row r="8" spans="2:16" ht="49.95" customHeight="1" x14ac:dyDescent="0.3">
      <c r="B8" s="13"/>
      <c r="C8" s="14"/>
      <c r="D8" s="14" t="s">
        <v>86</v>
      </c>
      <c r="E8" s="14"/>
      <c r="F8" s="14"/>
      <c r="G8" s="15"/>
      <c r="H8" s="2" t="s">
        <v>76</v>
      </c>
      <c r="I8" s="2" t="s">
        <v>59</v>
      </c>
      <c r="J8" s="2" t="s">
        <v>60</v>
      </c>
      <c r="K8" s="2" t="s">
        <v>61</v>
      </c>
      <c r="L8" s="2" t="s">
        <v>77</v>
      </c>
      <c r="M8" s="2" t="s">
        <v>78</v>
      </c>
      <c r="N8" s="2"/>
      <c r="O8" s="2" t="s">
        <v>87</v>
      </c>
      <c r="P8" s="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E5"/>
  <sheetViews>
    <sheetView workbookViewId="0"/>
  </sheetViews>
  <sheetFormatPr defaultRowHeight="14.4" x14ac:dyDescent="0.3"/>
  <cols>
    <col min="3" max="3" width="42.88671875" bestFit="1" customWidth="1"/>
    <col min="4" max="4" width="16.5546875" bestFit="1" customWidth="1"/>
    <col min="5" max="5" width="49.5546875" bestFit="1" customWidth="1"/>
  </cols>
  <sheetData>
    <row r="3" spans="3:5" x14ac:dyDescent="0.3">
      <c r="C3" s="3" t="s">
        <v>80</v>
      </c>
      <c r="D3" s="3"/>
      <c r="E3" s="1" t="s">
        <v>88</v>
      </c>
    </row>
    <row r="4" spans="3:5" x14ac:dyDescent="0.3">
      <c r="C4" s="19" t="s">
        <v>89</v>
      </c>
      <c r="D4" s="19" t="s">
        <v>90</v>
      </c>
      <c r="E4" s="19" t="s">
        <v>91</v>
      </c>
    </row>
    <row r="5" spans="3:5" x14ac:dyDescent="0.3">
      <c r="C5" s="2" t="s">
        <v>92</v>
      </c>
      <c r="D5" s="2" t="s">
        <v>93</v>
      </c>
      <c r="E5" s="2" t="s">
        <v>94</v>
      </c>
    </row>
  </sheetData>
  <mergeCells count="1">
    <mergeCell ref="C3:D3"/>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G7"/>
  <sheetViews>
    <sheetView workbookViewId="0"/>
  </sheetViews>
  <sheetFormatPr defaultRowHeight="14.4" x14ac:dyDescent="0.3"/>
  <cols>
    <col min="3" max="3" width="22.44140625" bestFit="1" customWidth="1"/>
    <col min="4" max="4" width="12.109375" bestFit="1" customWidth="1"/>
    <col min="5" max="5" width="16.5546875" bestFit="1" customWidth="1"/>
    <col min="6" max="6" width="22.6640625" bestFit="1" customWidth="1"/>
    <col min="7" max="7" width="14.44140625" bestFit="1" customWidth="1"/>
  </cols>
  <sheetData>
    <row r="3" spans="3:7" x14ac:dyDescent="0.3">
      <c r="C3" s="3" t="s">
        <v>87</v>
      </c>
      <c r="D3" s="3"/>
      <c r="E3" s="3" t="s">
        <v>95</v>
      </c>
      <c r="F3" s="4"/>
      <c r="G3" s="4"/>
    </row>
    <row r="4" spans="3:7" x14ac:dyDescent="0.3">
      <c r="C4" s="19" t="s">
        <v>89</v>
      </c>
      <c r="D4" s="19" t="s">
        <v>96</v>
      </c>
      <c r="E4" s="19" t="s">
        <v>90</v>
      </c>
      <c r="F4" s="19" t="s">
        <v>91</v>
      </c>
      <c r="G4" s="19" t="s">
        <v>1</v>
      </c>
    </row>
    <row r="5" spans="3:7" x14ac:dyDescent="0.3">
      <c r="C5" s="2" t="s">
        <v>97</v>
      </c>
      <c r="D5" s="2">
        <v>428926002</v>
      </c>
      <c r="E5" s="2" t="s">
        <v>93</v>
      </c>
      <c r="F5" s="2" t="s">
        <v>94</v>
      </c>
      <c r="G5" s="2" t="s">
        <v>98</v>
      </c>
    </row>
    <row r="6" spans="3:7" x14ac:dyDescent="0.3">
      <c r="C6" s="2" t="s">
        <v>99</v>
      </c>
      <c r="D6" s="2">
        <v>429056000</v>
      </c>
      <c r="E6" s="2" t="s">
        <v>93</v>
      </c>
      <c r="F6" s="2" t="s">
        <v>94</v>
      </c>
      <c r="G6" s="2" t="s">
        <v>100</v>
      </c>
    </row>
    <row r="7" spans="3:7" x14ac:dyDescent="0.3">
      <c r="C7" s="2" t="s">
        <v>101</v>
      </c>
      <c r="D7" s="2" t="s">
        <v>102</v>
      </c>
      <c r="E7" s="2" t="s">
        <v>103</v>
      </c>
      <c r="F7" s="2" t="s">
        <v>104</v>
      </c>
      <c r="G7" s="2" t="s">
        <v>105</v>
      </c>
    </row>
  </sheetData>
  <mergeCells count="2">
    <mergeCell ref="C3:D3"/>
    <mergeCell ref="E3:G3"/>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7"/>
  <sheetViews>
    <sheetView workbookViewId="0"/>
  </sheetViews>
  <sheetFormatPr defaultRowHeight="14.4" x14ac:dyDescent="0.3"/>
  <cols>
    <col min="2" max="2" width="150.77734375" customWidth="1"/>
  </cols>
  <sheetData>
    <row r="2" spans="2:2" x14ac:dyDescent="0.3">
      <c r="B2" s="1" t="s">
        <v>106</v>
      </c>
    </row>
    <row r="3" spans="2:2" ht="158.4" x14ac:dyDescent="0.3">
      <c r="B3" s="2" t="s">
        <v>107</v>
      </c>
    </row>
    <row r="4" spans="2:2" x14ac:dyDescent="0.3">
      <c r="B4" s="1" t="s">
        <v>108</v>
      </c>
    </row>
    <row r="5" spans="2:2" ht="28.8" x14ac:dyDescent="0.3">
      <c r="B5" s="2" t="s">
        <v>109</v>
      </c>
    </row>
    <row r="6" spans="2:2" x14ac:dyDescent="0.3">
      <c r="B6" s="1" t="s">
        <v>110</v>
      </c>
    </row>
    <row r="7" spans="2:2" ht="43.2" x14ac:dyDescent="0.3">
      <c r="B7" s="2" t="s">
        <v>111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7</vt:i4>
      </vt:variant>
    </vt:vector>
  </HeadingPairs>
  <TitlesOfParts>
    <vt:vector size="7" baseType="lpstr">
      <vt:lpstr>About</vt:lpstr>
      <vt:lpstr>Metadata</vt:lpstr>
      <vt:lpstr>Information Model</vt:lpstr>
      <vt:lpstr>Data</vt:lpstr>
      <vt:lpstr>PijnAnatomischeLocatieCodelijst</vt:lpstr>
      <vt:lpstr>PijnContextCodelijst</vt:lpstr>
      <vt:lpstr>Terms of Use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spruyt</dc:creator>
  <cp:lastModifiedBy>spruyt</cp:lastModifiedBy>
  <dcterms:created xsi:type="dcterms:W3CDTF">2016-09-12T15:51:00Z</dcterms:created>
  <dcterms:modified xsi:type="dcterms:W3CDTF">2016-09-12T15:51:05Z</dcterms:modified>
</cp:coreProperties>
</file>